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5" windowWidth="9630" windowHeight="5295"/>
  </bookViews>
  <sheets>
    <sheet name="Aptos High vendor 11-2-11" sheetId="6" r:id="rId1"/>
  </sheets>
  <externalReferences>
    <externalReference r:id="rId2"/>
    <externalReference r:id="rId3"/>
  </externalReferences>
  <definedNames>
    <definedName name="\c" localSheetId="0">'Aptos High vendor 11-2-11'!#REF!</definedName>
    <definedName name="\c">#REF!</definedName>
    <definedName name="\d" localSheetId="0">'Aptos High vendor 11-2-11'!#REF!</definedName>
    <definedName name="\d">#REF!</definedName>
    <definedName name="_Fill" localSheetId="0" hidden="1">'Aptos High vendor 11-2-11'!$A$12:$A$72</definedName>
    <definedName name="_Fill" hidden="1">#REF!</definedName>
    <definedName name="_Key1" localSheetId="0" hidden="1">'Aptos High vendor 11-2-11'!#REF!</definedName>
    <definedName name="_Key1" hidden="1">#REF!</definedName>
    <definedName name="_Key2" localSheetId="0" hidden="1">'Aptos High vendor 11-2-11'!#REF!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'Aptos High vendor 11-2-11'!$B$12:$M$56</definedName>
    <definedName name="_Sort" hidden="1">#REF!</definedName>
    <definedName name="MACROS" localSheetId="0">'Aptos High vendor 11-2-11'!#REF!</definedName>
    <definedName name="MACROS">#REF!</definedName>
    <definedName name="_xlnm.Print_Area" localSheetId="0">'Aptos High vendor 11-2-11'!$A$1:$M$715</definedName>
    <definedName name="Print_Area_MI" localSheetId="0">'Aptos High vendor 11-2-11'!$A$1:$M$149</definedName>
    <definedName name="_xlnm.Print_Titles" localSheetId="0">'Aptos High vendor 11-2-11'!$1:$10</definedName>
  </definedNames>
  <calcPr calcId="145621"/>
</workbook>
</file>

<file path=xl/calcChain.xml><?xml version="1.0" encoding="utf-8"?>
<calcChain xmlns="http://schemas.openxmlformats.org/spreadsheetml/2006/main">
  <c r="D8" i="6" l="1"/>
  <c r="G7" i="6" l="1"/>
  <c r="M721" i="6"/>
  <c r="M720" i="6"/>
  <c r="M718" i="6"/>
  <c r="M716" i="6"/>
  <c r="M707" i="6"/>
  <c r="M698" i="6"/>
  <c r="M695" i="6"/>
  <c r="M693" i="6"/>
  <c r="M691" i="6"/>
  <c r="M689" i="6"/>
  <c r="M687" i="6"/>
  <c r="M684" i="6"/>
  <c r="M682" i="6"/>
  <c r="M680" i="6"/>
  <c r="M678" i="6"/>
  <c r="M675" i="6"/>
  <c r="M641" i="6"/>
  <c r="M638" i="6"/>
  <c r="M635" i="6"/>
  <c r="M630" i="6"/>
  <c r="M628" i="6"/>
  <c r="M620" i="6"/>
  <c r="M617" i="6"/>
  <c r="M615" i="6"/>
  <c r="M607" i="6"/>
  <c r="M605" i="6"/>
  <c r="M596" i="6"/>
  <c r="M593" i="6"/>
  <c r="M591" i="6"/>
  <c r="M563" i="6"/>
  <c r="M560" i="6"/>
  <c r="M557" i="6"/>
  <c r="M550" i="6"/>
  <c r="M528" i="6"/>
  <c r="M523" i="6"/>
  <c r="M521" i="6"/>
  <c r="M511" i="6"/>
  <c r="M508" i="6"/>
  <c r="M497" i="6"/>
  <c r="M494" i="6"/>
  <c r="M487" i="6"/>
  <c r="M484" i="6"/>
  <c r="M480" i="6"/>
  <c r="M477" i="6"/>
  <c r="M472" i="6"/>
  <c r="M457" i="6"/>
  <c r="M441" i="6"/>
  <c r="M409" i="6"/>
  <c r="M403" i="6"/>
  <c r="M400" i="6"/>
  <c r="M322" i="6"/>
  <c r="M320" i="6"/>
  <c r="M318" i="6"/>
  <c r="M315" i="6"/>
  <c r="M313" i="6"/>
  <c r="M311" i="6"/>
  <c r="M304" i="6"/>
  <c r="M302" i="6"/>
  <c r="M256" i="6"/>
  <c r="M254" i="6"/>
  <c r="M251" i="6"/>
  <c r="M249" i="6"/>
  <c r="M247" i="6"/>
  <c r="M242" i="6"/>
  <c r="M126" i="6"/>
  <c r="M29" i="6"/>
  <c r="M27" i="6"/>
  <c r="M25" i="6"/>
  <c r="M23" i="6"/>
  <c r="M21" i="6"/>
  <c r="M19" i="6"/>
  <c r="M17" i="6"/>
  <c r="M116" i="6"/>
  <c r="M115" i="6"/>
  <c r="M114" i="6"/>
  <c r="M113" i="6"/>
  <c r="M614" i="6"/>
  <c r="M562" i="6"/>
  <c r="M561" i="6"/>
  <c r="M112" i="6"/>
  <c r="M527" i="6"/>
  <c r="M697" i="6"/>
  <c r="M111" i="6"/>
  <c r="M110" i="6"/>
  <c r="M301" i="6"/>
  <c r="M109" i="6"/>
  <c r="M696" i="6"/>
  <c r="M507" i="6"/>
  <c r="M108" i="6"/>
  <c r="M107" i="6"/>
  <c r="M526" i="6"/>
  <c r="M674" i="6"/>
  <c r="M106" i="6"/>
  <c r="M525" i="6"/>
  <c r="M524" i="6"/>
  <c r="M590" i="6"/>
  <c r="M105" i="6"/>
  <c r="M506" i="6"/>
  <c r="M104" i="6"/>
  <c r="M103" i="6"/>
  <c r="M505" i="6"/>
  <c r="M241" i="6"/>
  <c r="M102" i="6"/>
  <c r="M101" i="6"/>
  <c r="M240" i="6"/>
  <c r="M239" i="6"/>
  <c r="M100" i="6"/>
  <c r="M504" i="6"/>
  <c r="M503" i="6"/>
  <c r="M486" i="6"/>
  <c r="M520" i="6"/>
  <c r="M640" i="6"/>
  <c r="M673" i="6"/>
  <c r="M502" i="6"/>
  <c r="M99" i="6"/>
  <c r="M98" i="6"/>
  <c r="M613" i="6"/>
  <c r="M619" i="6"/>
  <c r="M485" i="6"/>
  <c r="M97" i="6"/>
  <c r="M399" i="6"/>
  <c r="M96" i="6"/>
  <c r="M22" i="6"/>
  <c r="M398" i="6"/>
  <c r="M95" i="6"/>
  <c r="M94" i="6"/>
  <c r="M93" i="6"/>
  <c r="M92" i="6"/>
  <c r="M300" i="6"/>
  <c r="M91" i="6"/>
  <c r="M90" i="6"/>
  <c r="M16" i="6"/>
  <c r="M595" i="6"/>
  <c r="M238" i="6"/>
  <c r="M237" i="6"/>
  <c r="M89" i="6"/>
  <c r="M236" i="6"/>
  <c r="M522" i="6"/>
  <c r="M88" i="6"/>
  <c r="M686" i="6"/>
  <c r="M690" i="6"/>
  <c r="M501" i="6"/>
  <c r="M672" i="6"/>
  <c r="M440" i="6"/>
  <c r="M594" i="6"/>
  <c r="M671" i="6"/>
  <c r="M439" i="6"/>
  <c r="M637" i="6"/>
  <c r="M310" i="6"/>
  <c r="M87" i="6"/>
  <c r="M299" i="6"/>
  <c r="M15" i="6"/>
  <c r="M589" i="6"/>
  <c r="M235" i="6"/>
  <c r="M234" i="6"/>
  <c r="M14" i="6"/>
  <c r="M397" i="6"/>
  <c r="M317" i="6"/>
  <c r="M86" i="6"/>
  <c r="M298" i="6"/>
  <c r="M500" i="6"/>
  <c r="M396" i="6"/>
  <c r="M297" i="6"/>
  <c r="M85" i="6"/>
  <c r="M588" i="6"/>
  <c r="M670" i="6"/>
  <c r="M438" i="6"/>
  <c r="M612" i="6"/>
  <c r="M233" i="6"/>
  <c r="M232" i="6"/>
  <c r="M231" i="6"/>
  <c r="M230" i="6"/>
  <c r="M229" i="6"/>
  <c r="M437" i="6"/>
  <c r="M228" i="6"/>
  <c r="M669" i="6"/>
  <c r="M227" i="6"/>
  <c r="M84" i="6"/>
  <c r="M395" i="6"/>
  <c r="M226" i="6"/>
  <c r="M225" i="6"/>
  <c r="M316" i="6"/>
  <c r="M121" i="6"/>
  <c r="M24" i="6"/>
  <c r="M587" i="6"/>
  <c r="M296" i="6"/>
  <c r="M224" i="6"/>
  <c r="M223" i="6"/>
  <c r="M303" i="6"/>
  <c r="M717" i="6"/>
  <c r="M222" i="6"/>
  <c r="M120" i="6"/>
  <c r="M668" i="6"/>
  <c r="M436" i="6"/>
  <c r="M586" i="6"/>
  <c r="M636" i="6"/>
  <c r="M394" i="6"/>
  <c r="M295" i="6"/>
  <c r="M221" i="6"/>
  <c r="M220" i="6"/>
  <c r="M219" i="6"/>
  <c r="M218" i="6"/>
  <c r="M217" i="6"/>
  <c r="M216" i="6"/>
  <c r="M667" i="6"/>
  <c r="M435" i="6"/>
  <c r="M83" i="6"/>
  <c r="M585" i="6"/>
  <c r="M408" i="6"/>
  <c r="M321" i="6"/>
  <c r="M681" i="6"/>
  <c r="M679" i="6"/>
  <c r="M584" i="6"/>
  <c r="M215" i="6"/>
  <c r="M214" i="6"/>
  <c r="M213" i="6"/>
  <c r="M18" i="6"/>
  <c r="M692" i="6"/>
  <c r="M82" i="6"/>
  <c r="M393" i="6"/>
  <c r="M666" i="6"/>
  <c r="M434" i="6"/>
  <c r="M212" i="6"/>
  <c r="M211" i="6"/>
  <c r="M210" i="6"/>
  <c r="M407" i="6"/>
  <c r="M81" i="6"/>
  <c r="M209" i="6"/>
  <c r="M665" i="6"/>
  <c r="M433" i="6"/>
  <c r="M392" i="6"/>
  <c r="M208" i="6"/>
  <c r="M207" i="6"/>
  <c r="M583" i="6"/>
  <c r="M719" i="6"/>
  <c r="M479" i="6"/>
  <c r="M664" i="6"/>
  <c r="M432" i="6"/>
  <c r="M206" i="6"/>
  <c r="M582" i="6"/>
  <c r="M478" i="6"/>
  <c r="M406" i="6"/>
  <c r="M391" i="6"/>
  <c r="M80" i="6"/>
  <c r="M606" i="6"/>
  <c r="M402" i="6"/>
  <c r="M519" i="6"/>
  <c r="M639" i="6"/>
  <c r="M294" i="6"/>
  <c r="M663" i="6"/>
  <c r="M431" i="6"/>
  <c r="M405" i="6"/>
  <c r="M205" i="6"/>
  <c r="M204" i="6"/>
  <c r="M79" i="6"/>
  <c r="M581" i="6"/>
  <c r="M404" i="6"/>
  <c r="M203" i="6"/>
  <c r="M390" i="6"/>
  <c r="M389" i="6"/>
  <c r="M293" i="6"/>
  <c r="M662" i="6"/>
  <c r="M430" i="6"/>
  <c r="M388" i="6"/>
  <c r="M78" i="6"/>
  <c r="M580" i="6"/>
  <c r="M202" i="6"/>
  <c r="M201" i="6"/>
  <c r="M387" i="6"/>
  <c r="M604" i="6"/>
  <c r="M661" i="6"/>
  <c r="M429" i="6"/>
  <c r="M386" i="6"/>
  <c r="M292" i="6"/>
  <c r="M77" i="6"/>
  <c r="M401" i="6"/>
  <c r="M579" i="6"/>
  <c r="M385" i="6"/>
  <c r="M291" i="6"/>
  <c r="M76" i="6"/>
  <c r="M660" i="6"/>
  <c r="M428" i="6"/>
  <c r="M200" i="6"/>
  <c r="M199" i="6"/>
  <c r="M384" i="6"/>
  <c r="M659" i="6"/>
  <c r="M427" i="6"/>
  <c r="M578" i="6"/>
  <c r="M426" i="6"/>
  <c r="M658" i="6"/>
  <c r="M383" i="6"/>
  <c r="M119" i="6"/>
  <c r="M577" i="6"/>
  <c r="M382" i="6"/>
  <c r="M657" i="6"/>
  <c r="M425" i="6"/>
  <c r="M75" i="6"/>
  <c r="M309" i="6"/>
  <c r="M125" i="6"/>
  <c r="M706" i="6"/>
  <c r="M424" i="6"/>
  <c r="M656" i="6"/>
  <c r="M198" i="6"/>
  <c r="M197" i="6"/>
  <c r="M196" i="6"/>
  <c r="M195" i="6"/>
  <c r="M194" i="6"/>
  <c r="M290" i="6"/>
  <c r="M715" i="6"/>
  <c r="M74" i="6"/>
  <c r="M381" i="6"/>
  <c r="M380" i="6"/>
  <c r="M193" i="6"/>
  <c r="M379" i="6"/>
  <c r="M289" i="6"/>
  <c r="M192" i="6"/>
  <c r="M576" i="6"/>
  <c r="M655" i="6"/>
  <c r="M423" i="6"/>
  <c r="M378" i="6"/>
  <c r="M124" i="6"/>
  <c r="M377" i="6"/>
  <c r="M308" i="6"/>
  <c r="M376" i="6"/>
  <c r="M510" i="6"/>
  <c r="M307" i="6"/>
  <c r="M375" i="6"/>
  <c r="M288" i="6"/>
  <c r="M654" i="6"/>
  <c r="M422" i="6"/>
  <c r="M374" i="6"/>
  <c r="M123" i="6"/>
  <c r="M191" i="6"/>
  <c r="M575" i="6"/>
  <c r="M190" i="6"/>
  <c r="M189" i="6"/>
  <c r="M287" i="6"/>
  <c r="M509" i="6"/>
  <c r="M653" i="6"/>
  <c r="M421" i="6"/>
  <c r="M683" i="6"/>
  <c r="M122" i="6"/>
  <c r="M246" i="6"/>
  <c r="M373" i="6"/>
  <c r="M574" i="6"/>
  <c r="M372" i="6"/>
  <c r="M420" i="6"/>
  <c r="M652" i="6"/>
  <c r="M286" i="6"/>
  <c r="M573" i="6"/>
  <c r="M188" i="6"/>
  <c r="M187" i="6"/>
  <c r="M371" i="6"/>
  <c r="M186" i="6"/>
  <c r="M185" i="6"/>
  <c r="M118" i="6"/>
  <c r="M714" i="6"/>
  <c r="M705" i="6"/>
  <c r="M370" i="6"/>
  <c r="M285" i="6"/>
  <c r="M518" i="6"/>
  <c r="M651" i="6"/>
  <c r="M419" i="6"/>
  <c r="M250" i="6"/>
  <c r="M572" i="6"/>
  <c r="M517" i="6"/>
  <c r="M369" i="6"/>
  <c r="M117" i="6"/>
  <c r="M368" i="6"/>
  <c r="M73" i="6"/>
  <c r="M650" i="6"/>
  <c r="M418" i="6"/>
  <c r="M367" i="6"/>
  <c r="M284" i="6"/>
  <c r="M184" i="6"/>
  <c r="M306" i="6"/>
  <c r="M366" i="6"/>
  <c r="M183" i="6"/>
  <c r="M182" i="6"/>
  <c r="M713" i="6"/>
  <c r="M704" i="6"/>
  <c r="M571" i="6"/>
  <c r="M365" i="6"/>
  <c r="M283" i="6"/>
  <c r="M364" i="6"/>
  <c r="M712" i="6"/>
  <c r="M703" i="6"/>
  <c r="M649" i="6"/>
  <c r="M417" i="6"/>
  <c r="M72" i="6"/>
  <c r="M570" i="6"/>
  <c r="M363" i="6"/>
  <c r="M181" i="6"/>
  <c r="M180" i="6"/>
  <c r="M362" i="6"/>
  <c r="M361" i="6"/>
  <c r="M282" i="6"/>
  <c r="M179" i="6"/>
  <c r="M178" i="6"/>
  <c r="M711" i="6"/>
  <c r="M702" i="6"/>
  <c r="M648" i="6"/>
  <c r="M416" i="6"/>
  <c r="M360" i="6"/>
  <c r="M71" i="6"/>
  <c r="M569" i="6"/>
  <c r="M359" i="6"/>
  <c r="M281" i="6"/>
  <c r="M177" i="6"/>
  <c r="M176" i="6"/>
  <c r="M70" i="6"/>
  <c r="M710" i="6"/>
  <c r="M701" i="6"/>
  <c r="M516" i="6"/>
  <c r="M568" i="6"/>
  <c r="M358" i="6"/>
  <c r="M647" i="6"/>
  <c r="M415" i="6"/>
  <c r="M357" i="6"/>
  <c r="M280" i="6"/>
  <c r="M175" i="6"/>
  <c r="M174" i="6"/>
  <c r="M356" i="6"/>
  <c r="M646" i="6"/>
  <c r="M414" i="6"/>
  <c r="M355" i="6"/>
  <c r="M279" i="6"/>
  <c r="M709" i="6"/>
  <c r="M700" i="6"/>
  <c r="M567" i="6"/>
  <c r="M688" i="6"/>
  <c r="M69" i="6"/>
  <c r="M253" i="6"/>
  <c r="M173" i="6"/>
  <c r="M645" i="6"/>
  <c r="M413" i="6"/>
  <c r="M566" i="6"/>
  <c r="M515" i="6"/>
  <c r="M172" i="6"/>
  <c r="M278" i="6"/>
  <c r="M68" i="6"/>
  <c r="M412" i="6"/>
  <c r="M644" i="6"/>
  <c r="M565" i="6"/>
  <c r="M277" i="6"/>
  <c r="M171" i="6"/>
  <c r="M677" i="6"/>
  <c r="M514" i="6"/>
  <c r="M170" i="6"/>
  <c r="M169" i="6"/>
  <c r="M67" i="6"/>
  <c r="M643" i="6"/>
  <c r="M411" i="6"/>
  <c r="M564" i="6"/>
  <c r="M513" i="6"/>
  <c r="M276" i="6"/>
  <c r="M708" i="6"/>
  <c r="M642" i="6"/>
  <c r="M410" i="6"/>
  <c r="M699" i="6"/>
  <c r="M512" i="6"/>
  <c r="M245" i="6"/>
  <c r="M66" i="6"/>
  <c r="M471" i="6"/>
  <c r="M305" i="6"/>
  <c r="M65" i="6"/>
  <c r="M168" i="6"/>
  <c r="M167" i="6"/>
  <c r="M64" i="6"/>
  <c r="M549" i="6"/>
  <c r="M548" i="6"/>
  <c r="M13" i="6"/>
  <c r="M496" i="6"/>
  <c r="M166" i="6"/>
  <c r="M63" i="6"/>
  <c r="M559" i="6"/>
  <c r="M62" i="6"/>
  <c r="M685" i="6"/>
  <c r="M248" i="6"/>
  <c r="M252" i="6"/>
  <c r="M61" i="6"/>
  <c r="M611" i="6"/>
  <c r="M610" i="6"/>
  <c r="M634" i="6"/>
  <c r="M633" i="6"/>
  <c r="M495" i="6"/>
  <c r="M165" i="6"/>
  <c r="M60" i="6"/>
  <c r="M499" i="6"/>
  <c r="M26" i="6"/>
  <c r="M616" i="6"/>
  <c r="M275" i="6"/>
  <c r="M498" i="6"/>
  <c r="M470" i="6"/>
  <c r="M164" i="6"/>
  <c r="M694" i="6"/>
  <c r="M603" i="6"/>
  <c r="M59" i="6"/>
  <c r="M163" i="6"/>
  <c r="M162" i="6"/>
  <c r="M255" i="6"/>
  <c r="M28" i="6"/>
  <c r="M161" i="6"/>
  <c r="M58" i="6"/>
  <c r="M456" i="6"/>
  <c r="M455" i="6"/>
  <c r="M476" i="6"/>
  <c r="M469" i="6"/>
  <c r="M493" i="6"/>
  <c r="M160" i="6"/>
  <c r="M57" i="6"/>
  <c r="M274" i="6"/>
  <c r="M454" i="6"/>
  <c r="M159" i="6"/>
  <c r="M158" i="6"/>
  <c r="M157" i="6"/>
  <c r="M156" i="6"/>
  <c r="M354" i="6"/>
  <c r="M56" i="6"/>
  <c r="M609" i="6"/>
  <c r="M353" i="6"/>
  <c r="M273" i="6"/>
  <c r="M155" i="6"/>
  <c r="M154" i="6"/>
  <c r="M153" i="6"/>
  <c r="M475" i="6"/>
  <c r="M453" i="6"/>
  <c r="M352" i="6"/>
  <c r="M468" i="6"/>
  <c r="M474" i="6"/>
  <c r="M351" i="6"/>
  <c r="M350" i="6"/>
  <c r="M152" i="6"/>
  <c r="M151" i="6"/>
  <c r="M150" i="6"/>
  <c r="M149" i="6"/>
  <c r="M55" i="6"/>
  <c r="M349" i="6"/>
  <c r="M467" i="6"/>
  <c r="M272" i="6"/>
  <c r="M452" i="6"/>
  <c r="M483" i="6"/>
  <c r="M482" i="6"/>
  <c r="M348" i="6"/>
  <c r="M271" i="6"/>
  <c r="M244" i="6"/>
  <c r="M54" i="6"/>
  <c r="M148" i="6"/>
  <c r="M147" i="6"/>
  <c r="M146" i="6"/>
  <c r="M145" i="6"/>
  <c r="M144" i="6"/>
  <c r="M143" i="6"/>
  <c r="M451" i="6"/>
  <c r="M53" i="6"/>
  <c r="M466" i="6"/>
  <c r="M347" i="6"/>
  <c r="M346" i="6"/>
  <c r="M345" i="6"/>
  <c r="M270" i="6"/>
  <c r="M450" i="6"/>
  <c r="M52" i="6"/>
  <c r="M473" i="6"/>
  <c r="M344" i="6"/>
  <c r="M243" i="6"/>
  <c r="M343" i="6"/>
  <c r="M269" i="6"/>
  <c r="M142" i="6"/>
  <c r="M141" i="6"/>
  <c r="M465" i="6"/>
  <c r="M449" i="6"/>
  <c r="M342" i="6"/>
  <c r="M341" i="6"/>
  <c r="M312" i="6"/>
  <c r="M51" i="6"/>
  <c r="M340" i="6"/>
  <c r="M140" i="6"/>
  <c r="M139" i="6"/>
  <c r="M138" i="6"/>
  <c r="M137" i="6"/>
  <c r="M136" i="6"/>
  <c r="M135" i="6"/>
  <c r="M602" i="6"/>
  <c r="M464" i="6"/>
  <c r="M448" i="6"/>
  <c r="M339" i="6"/>
  <c r="M338" i="6"/>
  <c r="M268" i="6"/>
  <c r="M50" i="6"/>
  <c r="M337" i="6"/>
  <c r="M336" i="6"/>
  <c r="M601" i="6"/>
  <c r="M463" i="6"/>
  <c r="M335" i="6"/>
  <c r="M134" i="6"/>
  <c r="M133" i="6"/>
  <c r="M132" i="6"/>
  <c r="M131" i="6"/>
  <c r="M618" i="6"/>
  <c r="M447" i="6"/>
  <c r="M334" i="6"/>
  <c r="M333" i="6"/>
  <c r="M267" i="6"/>
  <c r="M556" i="6"/>
  <c r="M332" i="6"/>
  <c r="M130" i="6"/>
  <c r="M129" i="6"/>
  <c r="M49" i="6"/>
  <c r="M48" i="6"/>
  <c r="M462" i="6"/>
  <c r="M331" i="6"/>
  <c r="M266" i="6"/>
  <c r="M330" i="6"/>
  <c r="M446" i="6"/>
  <c r="M461" i="6"/>
  <c r="M329" i="6"/>
  <c r="M265" i="6"/>
  <c r="M264" i="6"/>
  <c r="M128" i="6"/>
  <c r="M127" i="6"/>
  <c r="M328" i="6"/>
  <c r="M327" i="6"/>
  <c r="M326" i="6"/>
  <c r="M47" i="6"/>
  <c r="M445" i="6"/>
  <c r="M632" i="6"/>
  <c r="M12" i="6"/>
  <c r="M325" i="6"/>
  <c r="M460" i="6"/>
  <c r="M324" i="6"/>
  <c r="M323" i="6"/>
  <c r="M600" i="6"/>
  <c r="M555" i="6"/>
  <c r="M444" i="6"/>
  <c r="M263" i="6"/>
  <c r="M599" i="6"/>
  <c r="M558" i="6"/>
  <c r="M262" i="6"/>
  <c r="M46" i="6"/>
  <c r="M459" i="6"/>
  <c r="M45" i="6"/>
  <c r="M547" i="6"/>
  <c r="M546" i="6"/>
  <c r="M443" i="6"/>
  <c r="M458" i="6"/>
  <c r="M314" i="6"/>
  <c r="M598" i="6"/>
  <c r="M597" i="6"/>
  <c r="M442" i="6"/>
  <c r="M492" i="6"/>
  <c r="M44" i="6"/>
  <c r="M554" i="6"/>
  <c r="M608" i="6"/>
  <c r="M261" i="6"/>
  <c r="M592" i="6"/>
  <c r="M491" i="6"/>
  <c r="M260" i="6"/>
  <c r="M629" i="6"/>
  <c r="M490" i="6"/>
  <c r="M489" i="6"/>
  <c r="M43" i="6"/>
  <c r="M631" i="6"/>
  <c r="M676" i="6"/>
  <c r="M553" i="6"/>
  <c r="M545" i="6"/>
  <c r="M544" i="6"/>
  <c r="M42" i="6"/>
  <c r="M488" i="6"/>
  <c r="M552" i="6"/>
  <c r="M543" i="6"/>
  <c r="M542" i="6"/>
  <c r="M481" i="6"/>
  <c r="M41" i="6"/>
  <c r="M551" i="6"/>
  <c r="M40" i="6"/>
  <c r="M627" i="6"/>
  <c r="M541" i="6"/>
  <c r="M540" i="6"/>
  <c r="M319" i="6"/>
  <c r="M539" i="6"/>
  <c r="M538" i="6"/>
  <c r="M39" i="6"/>
  <c r="M259" i="6"/>
  <c r="M626" i="6"/>
  <c r="M625" i="6"/>
  <c r="M537" i="6"/>
  <c r="M536" i="6"/>
  <c r="M258" i="6"/>
  <c r="M257" i="6"/>
  <c r="M38" i="6"/>
  <c r="M535" i="6"/>
  <c r="M534" i="6"/>
  <c r="M37" i="6"/>
  <c r="M533" i="6"/>
  <c r="M532" i="6"/>
  <c r="M531" i="6"/>
  <c r="M36" i="6"/>
  <c r="M624" i="6"/>
  <c r="M623" i="6"/>
  <c r="M35" i="6"/>
  <c r="M530" i="6"/>
  <c r="M529" i="6"/>
  <c r="M622" i="6"/>
  <c r="M34" i="6"/>
  <c r="M621" i="6"/>
  <c r="M33" i="6"/>
  <c r="M32" i="6"/>
  <c r="M20" i="6"/>
  <c r="M31" i="6"/>
  <c r="M30" i="6"/>
  <c r="K10" i="6"/>
  <c r="J10" i="6"/>
  <c r="I10" i="6"/>
  <c r="H10" i="6"/>
  <c r="G10" i="6"/>
  <c r="F10" i="6"/>
  <c r="C5" i="6"/>
  <c r="J7" i="6" l="1"/>
</calcChain>
</file>

<file path=xl/comments1.xml><?xml version="1.0" encoding="utf-8"?>
<comments xmlns="http://schemas.openxmlformats.org/spreadsheetml/2006/main">
  <authors>
    <author>Vickie_Davis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thru 9/30/11</t>
        </r>
      </text>
    </comment>
  </commentList>
</comments>
</file>

<file path=xl/sharedStrings.xml><?xml version="1.0" encoding="utf-8"?>
<sst xmlns="http://schemas.openxmlformats.org/spreadsheetml/2006/main" count="2038" uniqueCount="533">
  <si>
    <t>PROJECT:</t>
  </si>
  <si>
    <t/>
  </si>
  <si>
    <t>Run Date:</t>
  </si>
  <si>
    <t xml:space="preserve"> </t>
  </si>
  <si>
    <t>Balance</t>
  </si>
  <si>
    <t>Funds Released</t>
  </si>
  <si>
    <t>No.</t>
  </si>
  <si>
    <t>Date</t>
  </si>
  <si>
    <t>Payee</t>
  </si>
  <si>
    <t>Reference</t>
  </si>
  <si>
    <t>Site</t>
  </si>
  <si>
    <t>Planning</t>
  </si>
  <si>
    <t>Construction</t>
  </si>
  <si>
    <t>Tests</t>
  </si>
  <si>
    <t>Inspection</t>
  </si>
  <si>
    <t>Comments</t>
  </si>
  <si>
    <t>TOTALS</t>
  </si>
  <si>
    <t xml:space="preserve">OPSC NO. </t>
  </si>
  <si>
    <t>F&amp;E</t>
  </si>
  <si>
    <t>WARRANTS ISSUED BY PAJARO VALLEY UNIFIED SCHOOL DISTRICT FOR THIS CONSTRUCTION PROJECT</t>
  </si>
  <si>
    <t>Total Expended</t>
  </si>
  <si>
    <t>Expenditure</t>
  </si>
  <si>
    <t>Code</t>
  </si>
  <si>
    <t>Interest</t>
  </si>
  <si>
    <t>Aptos High</t>
  </si>
  <si>
    <t>Project Management</t>
  </si>
  <si>
    <t>02-95020</t>
  </si>
  <si>
    <t>6/11/2003</t>
  </si>
  <si>
    <t>6/30/2003</t>
  </si>
  <si>
    <t>Surveying Service</t>
  </si>
  <si>
    <t>Sandis Humber &amp; Surveying Service</t>
  </si>
  <si>
    <t>Serveying Service</t>
  </si>
  <si>
    <t>LPA Architects</t>
  </si>
  <si>
    <t>Architect Fees</t>
  </si>
  <si>
    <t>10/15/2003</t>
  </si>
  <si>
    <t>8/7/2003</t>
  </si>
  <si>
    <t>8/21/2003</t>
  </si>
  <si>
    <t>9/11/2003</t>
  </si>
  <si>
    <t>9/24/2003</t>
  </si>
  <si>
    <t>10/9/2003</t>
  </si>
  <si>
    <t>10/30/2003</t>
  </si>
  <si>
    <t>5/15/2003</t>
  </si>
  <si>
    <t>12/10/2003</t>
  </si>
  <si>
    <t>12/11/2003</t>
  </si>
  <si>
    <t>1/13/2004</t>
  </si>
  <si>
    <t>Cleary Consultants</t>
  </si>
  <si>
    <t>Geotechnical Investigation</t>
  </si>
  <si>
    <t>BMR Construction</t>
  </si>
  <si>
    <t>1/27/2004</t>
  </si>
  <si>
    <t>2/17/2004</t>
  </si>
  <si>
    <t>3/09/2004</t>
  </si>
  <si>
    <t>Division of the State Architect</t>
  </si>
  <si>
    <t>Plan check fees</t>
  </si>
  <si>
    <t>3/16/2004</t>
  </si>
  <si>
    <t>3/23/2004</t>
  </si>
  <si>
    <t>Maureen Owens Hill</t>
  </si>
  <si>
    <t xml:space="preserve">EIR support </t>
  </si>
  <si>
    <t>AHS Track</t>
  </si>
  <si>
    <t>JEC3589</t>
  </si>
  <si>
    <t>Track</t>
  </si>
  <si>
    <t>4/20/2004</t>
  </si>
  <si>
    <t>4/27/2004</t>
  </si>
  <si>
    <t xml:space="preserve">Higgins Associates </t>
  </si>
  <si>
    <t>Traffic engineer</t>
  </si>
  <si>
    <t>5/11/2004</t>
  </si>
  <si>
    <t>John Gilchrist Biotic Survey</t>
  </si>
  <si>
    <t>Biotic survey</t>
  </si>
  <si>
    <t>5/18/2004</t>
  </si>
  <si>
    <t>5/25/2004</t>
  </si>
  <si>
    <t>State Water Resource</t>
  </si>
  <si>
    <t>Permit to discharge storm water</t>
  </si>
  <si>
    <t>5/26/2004</t>
  </si>
  <si>
    <t>Santa Cruz Sentinel</t>
  </si>
  <si>
    <t>Legal ad</t>
  </si>
  <si>
    <t>6/8/2004</t>
  </si>
  <si>
    <t>6/15/2004</t>
  </si>
  <si>
    <t>6/16/2004</t>
  </si>
  <si>
    <t>Santa Cruz County Fish &amp; Game</t>
  </si>
  <si>
    <t>Fish and Game Fee</t>
  </si>
  <si>
    <t>6/22/2004</t>
  </si>
  <si>
    <t>6/29/2004</t>
  </si>
  <si>
    <t>Monterey County Legal Ad</t>
  </si>
  <si>
    <t>Legaal Ad</t>
  </si>
  <si>
    <t>6/30/2004</t>
  </si>
  <si>
    <t>8/10/2004</t>
  </si>
  <si>
    <t>David L Suddjian</t>
  </si>
  <si>
    <t>8/17/2004</t>
  </si>
  <si>
    <t>Granite Construction</t>
  </si>
  <si>
    <t>Fred Powers</t>
  </si>
  <si>
    <t>Inspection Services</t>
  </si>
  <si>
    <t>New utility service</t>
  </si>
  <si>
    <t>8/24/2004</t>
  </si>
  <si>
    <t>8/31/2004</t>
  </si>
  <si>
    <t>9/7/2004</t>
  </si>
  <si>
    <t>9/14/2004</t>
  </si>
  <si>
    <t>Soils test</t>
  </si>
  <si>
    <t>MBS Construction</t>
  </si>
  <si>
    <t>Contractor</t>
  </si>
  <si>
    <t>PGE</t>
  </si>
  <si>
    <t>9/21/2004</t>
  </si>
  <si>
    <t>9/22/2004</t>
  </si>
  <si>
    <t>C992865</t>
  </si>
  <si>
    <t>9/28/2004</t>
  </si>
  <si>
    <t>Dynamic Consultants</t>
  </si>
  <si>
    <t>Materials testing</t>
  </si>
  <si>
    <t>10/05/2004</t>
  </si>
  <si>
    <t>10/12/2004</t>
  </si>
  <si>
    <t>A &amp; C  Construction</t>
  </si>
  <si>
    <t>Legal Ad</t>
  </si>
  <si>
    <t>10/26/2004</t>
  </si>
  <si>
    <t>Grading, utilites and paving</t>
  </si>
  <si>
    <t>Testing</t>
  </si>
  <si>
    <t>11/02/2004</t>
  </si>
  <si>
    <t>11/09/2004</t>
  </si>
  <si>
    <t>11/16/2004</t>
  </si>
  <si>
    <t>11/23/2004</t>
  </si>
  <si>
    <t>11/30/2004</t>
  </si>
  <si>
    <t>12/07/2004</t>
  </si>
  <si>
    <t>12/04/2004</t>
  </si>
  <si>
    <t>12/14/2004</t>
  </si>
  <si>
    <t>12/21/2004</t>
  </si>
  <si>
    <t>San Jose Blue Print</t>
  </si>
  <si>
    <t>Blue Prints</t>
  </si>
  <si>
    <t>12/28/2004</t>
  </si>
  <si>
    <t>Utility set up</t>
  </si>
  <si>
    <t>Refund on utiltiy set up</t>
  </si>
  <si>
    <t>Modular classroom moved</t>
  </si>
  <si>
    <t>1/11/2005</t>
  </si>
  <si>
    <t>1/18/2005</t>
  </si>
  <si>
    <t>1/24/2005</t>
  </si>
  <si>
    <t>2/01/2005</t>
  </si>
  <si>
    <t>2/08/2005</t>
  </si>
  <si>
    <t>Cromb Assoc.</t>
  </si>
  <si>
    <t>Design Development</t>
  </si>
  <si>
    <t>2/15/2005</t>
  </si>
  <si>
    <t>2/22/2005</t>
  </si>
  <si>
    <t>3/01/2005</t>
  </si>
  <si>
    <t>Preliminary Tests</t>
  </si>
  <si>
    <t>3/08/2005</t>
  </si>
  <si>
    <t>Carroll Engineering</t>
  </si>
  <si>
    <t>Surveys</t>
  </si>
  <si>
    <t>Granite Rock</t>
  </si>
  <si>
    <t>3/15/2005</t>
  </si>
  <si>
    <t>4/05/2005</t>
  </si>
  <si>
    <t>4/12/2005</t>
  </si>
  <si>
    <t>5/10/2005</t>
  </si>
  <si>
    <t>5/17/2005</t>
  </si>
  <si>
    <t>Engineer Fees</t>
  </si>
  <si>
    <t>5/31/2005</t>
  </si>
  <si>
    <t>6/07/2005</t>
  </si>
  <si>
    <t>6/14/2005</t>
  </si>
  <si>
    <t>6/20/2005</t>
  </si>
  <si>
    <t>6/28/2005</t>
  </si>
  <si>
    <t>6/30/2005</t>
  </si>
  <si>
    <t>7/19/2005</t>
  </si>
  <si>
    <t>Register Pajaronian</t>
  </si>
  <si>
    <t>7/26/2005</t>
  </si>
  <si>
    <t>8/09/2005</t>
  </si>
  <si>
    <t>8/23/2005</t>
  </si>
  <si>
    <t>Survey</t>
  </si>
  <si>
    <t>8/30/2005</t>
  </si>
  <si>
    <t>9/13/2005</t>
  </si>
  <si>
    <t>9/20/2005</t>
  </si>
  <si>
    <t>10/04/2005</t>
  </si>
  <si>
    <t>Associated Sound</t>
  </si>
  <si>
    <t>Equipment</t>
  </si>
  <si>
    <t>Chris Boland Consulting</t>
  </si>
  <si>
    <t>Set up sports sound equip.</t>
  </si>
  <si>
    <t>10/11/2005</t>
  </si>
  <si>
    <t>10/18/2005</t>
  </si>
  <si>
    <t>Ullman Electric</t>
  </si>
  <si>
    <t>Electrical</t>
  </si>
  <si>
    <t>10/17/2005</t>
  </si>
  <si>
    <t>C994412</t>
  </si>
  <si>
    <t>K &amp; D Landscaping</t>
  </si>
  <si>
    <t>Landscaping</t>
  </si>
  <si>
    <t>10/25/2005</t>
  </si>
  <si>
    <t>11/8/2005</t>
  </si>
  <si>
    <t>Robert Oberdick</t>
  </si>
  <si>
    <t>Convert football scoreboard</t>
  </si>
  <si>
    <t>Aptos Seascape Electric</t>
  </si>
  <si>
    <t>11/15/2005</t>
  </si>
  <si>
    <t>11/22/2005</t>
  </si>
  <si>
    <t>11/29/2005</t>
  </si>
  <si>
    <t>Fence Rental</t>
  </si>
  <si>
    <t>12/20/2005</t>
  </si>
  <si>
    <t>Central Fence Co.</t>
  </si>
  <si>
    <t>12/13/2005</t>
  </si>
  <si>
    <t>Challenge News</t>
  </si>
  <si>
    <t>1/17/2006</t>
  </si>
  <si>
    <t>Superior Hydro Seeding</t>
  </si>
  <si>
    <t>Mod classroom move to Fnd25</t>
  </si>
  <si>
    <t>JEV</t>
  </si>
  <si>
    <t>1/31/2006</t>
  </si>
  <si>
    <t>2/7/2006</t>
  </si>
  <si>
    <t>2/14/2006</t>
  </si>
  <si>
    <t>2/21/2006</t>
  </si>
  <si>
    <t>3/21/2006</t>
  </si>
  <si>
    <t>3/28/2006</t>
  </si>
  <si>
    <t>JV Orta Rent A Fence</t>
  </si>
  <si>
    <t>4/04/2006</t>
  </si>
  <si>
    <t>4/11/2006</t>
  </si>
  <si>
    <t>4/25/2006</t>
  </si>
  <si>
    <t>4/24/2006</t>
  </si>
  <si>
    <t>Copies</t>
  </si>
  <si>
    <t>DC19030</t>
  </si>
  <si>
    <t>reimbursed for copies</t>
  </si>
  <si>
    <t>5/9/2006</t>
  </si>
  <si>
    <t>5/16/2006</t>
  </si>
  <si>
    <t>5/23/2006</t>
  </si>
  <si>
    <t>W. Comp/Gen Liability</t>
  </si>
  <si>
    <t>Western Sierra Bank</t>
  </si>
  <si>
    <t>Contractor Escrow</t>
  </si>
  <si>
    <t>First Regional Bank</t>
  </si>
  <si>
    <t>Soltek Pacific</t>
  </si>
  <si>
    <t>Western Water</t>
  </si>
  <si>
    <t>5/30/2006</t>
  </si>
  <si>
    <t>6/6/2006</t>
  </si>
  <si>
    <t>6/27/2006</t>
  </si>
  <si>
    <t>Builder's Risk Insurance</t>
  </si>
  <si>
    <t>Pollution Insurance</t>
  </si>
  <si>
    <t>6/13/2006</t>
  </si>
  <si>
    <t>6/29/2006</t>
  </si>
  <si>
    <t>Storm Water permit</t>
  </si>
  <si>
    <t>6/30/2006</t>
  </si>
  <si>
    <t>Estimated Payable 05/06</t>
  </si>
  <si>
    <t>7/18/2006</t>
  </si>
  <si>
    <t>Insurance</t>
  </si>
  <si>
    <t>8/22/2006</t>
  </si>
  <si>
    <t>8/29/2006</t>
  </si>
  <si>
    <t>8/1/2006</t>
  </si>
  <si>
    <t>9/19/2006</t>
  </si>
  <si>
    <t>9/12/2003</t>
  </si>
  <si>
    <t>9/5/2006</t>
  </si>
  <si>
    <t>Telnet Communication</t>
  </si>
  <si>
    <t>Contractor - swimming pool</t>
  </si>
  <si>
    <t>escrow - swimming pool</t>
  </si>
  <si>
    <t>9/12/2006</t>
  </si>
  <si>
    <t>9/26/2006</t>
  </si>
  <si>
    <t>10/24/2006</t>
  </si>
  <si>
    <t>10/17/2006</t>
  </si>
  <si>
    <t>10/03/2006</t>
  </si>
  <si>
    <t>10/31/2006</t>
  </si>
  <si>
    <t>Michael Henley</t>
  </si>
  <si>
    <t>11/21/2006</t>
  </si>
  <si>
    <t>11/14/2006</t>
  </si>
  <si>
    <t>11/7/2006</t>
  </si>
  <si>
    <t>11/30/2006</t>
  </si>
  <si>
    <t>12/12/2006</t>
  </si>
  <si>
    <t>12/5/2006</t>
  </si>
  <si>
    <t>1/23/2007</t>
  </si>
  <si>
    <t>1/9/2007</t>
  </si>
  <si>
    <t>1/30/2007</t>
  </si>
  <si>
    <t>1/29/2007</t>
  </si>
  <si>
    <t>DC27430</t>
  </si>
  <si>
    <t>2/20/2007</t>
  </si>
  <si>
    <t>2/6/2007</t>
  </si>
  <si>
    <t>Central Water District</t>
  </si>
  <si>
    <t>2/13/2007</t>
  </si>
  <si>
    <t>2/27/2007</t>
  </si>
  <si>
    <t>Insurance for pool</t>
  </si>
  <si>
    <t>Permit Fee</t>
  </si>
  <si>
    <t>3/13/2007</t>
  </si>
  <si>
    <t>3/20/2007</t>
  </si>
  <si>
    <t>3/27/2007</t>
  </si>
  <si>
    <t>4/17/2007</t>
  </si>
  <si>
    <t>4/24/2007</t>
  </si>
  <si>
    <t>4/10/2007</t>
  </si>
  <si>
    <t>Kathy's Lift Truck &amp; Lighting</t>
  </si>
  <si>
    <t>Transformer replacement</t>
  </si>
  <si>
    <t>Sunbelt Transformer</t>
  </si>
  <si>
    <t xml:space="preserve">Transformer   </t>
  </si>
  <si>
    <t>5/1/2007</t>
  </si>
  <si>
    <t>5/8/2007</t>
  </si>
  <si>
    <t>5/15/2007</t>
  </si>
  <si>
    <t>5/22/2007</t>
  </si>
  <si>
    <t>5/29/2007</t>
  </si>
  <si>
    <t>5/23/2007</t>
  </si>
  <si>
    <t>DC31065</t>
  </si>
  <si>
    <t>DC31210</t>
  </si>
  <si>
    <t>6/26/2007</t>
  </si>
  <si>
    <t>6/12/2007</t>
  </si>
  <si>
    <t>6/19/2007</t>
  </si>
  <si>
    <t>6/29/2007</t>
  </si>
  <si>
    <t>6/30/2007</t>
  </si>
  <si>
    <t>EP070631</t>
  </si>
  <si>
    <t>EP070855</t>
  </si>
  <si>
    <t>EP070856</t>
  </si>
  <si>
    <t>06/07 estimated payable</t>
  </si>
  <si>
    <t>7/31/2007</t>
  </si>
  <si>
    <t>7/24/2007</t>
  </si>
  <si>
    <t>7/27/2007</t>
  </si>
  <si>
    <t>CL070631</t>
  </si>
  <si>
    <t>8/22/2007</t>
  </si>
  <si>
    <t>8/21/2007</t>
  </si>
  <si>
    <t>8/14/2007</t>
  </si>
  <si>
    <t>8/2/2007</t>
  </si>
  <si>
    <t>CL070855</t>
  </si>
  <si>
    <t>CL070856</t>
  </si>
  <si>
    <t>9/4/2007</t>
  </si>
  <si>
    <t>9/18/2007</t>
  </si>
  <si>
    <t>9/25/2007</t>
  </si>
  <si>
    <t>9/11/2007</t>
  </si>
  <si>
    <t>7/25/2007</t>
  </si>
  <si>
    <t>DC32968</t>
  </si>
  <si>
    <t>10/16/2007</t>
  </si>
  <si>
    <t>10/23/2007</t>
  </si>
  <si>
    <t>10/09/2007</t>
  </si>
  <si>
    <t>Farley</t>
  </si>
  <si>
    <t>DC35136</t>
  </si>
  <si>
    <t>10/22/2007</t>
  </si>
  <si>
    <t>DC35540</t>
  </si>
  <si>
    <t>Refund</t>
  </si>
  <si>
    <t>10/30/2007</t>
  </si>
  <si>
    <t>11/20/2007</t>
  </si>
  <si>
    <t>11/13/2007</t>
  </si>
  <si>
    <t>11/27/2007</t>
  </si>
  <si>
    <t>11/6/2007</t>
  </si>
  <si>
    <t>12/4/2007</t>
  </si>
  <si>
    <t>First National Bank</t>
  </si>
  <si>
    <t>12/18/2007</t>
  </si>
  <si>
    <t>12/11/2007</t>
  </si>
  <si>
    <t>Clear Est Payable 06/07</t>
  </si>
  <si>
    <t>1/3/2008</t>
  </si>
  <si>
    <t>1/15/2008</t>
  </si>
  <si>
    <t>1/29/2008</t>
  </si>
  <si>
    <t>Sewup JPA</t>
  </si>
  <si>
    <t>Hazmat Doc</t>
  </si>
  <si>
    <t>Asbestos Investigation</t>
  </si>
  <si>
    <t>1/22/2008</t>
  </si>
  <si>
    <t>1/14/2008</t>
  </si>
  <si>
    <t>Prffrd Plm</t>
  </si>
  <si>
    <t>DC38051</t>
  </si>
  <si>
    <t>2/4/2008</t>
  </si>
  <si>
    <t>2/12/2008</t>
  </si>
  <si>
    <t>2/19/2008</t>
  </si>
  <si>
    <t>2/5/2008</t>
  </si>
  <si>
    <t>Zurich Ins.</t>
  </si>
  <si>
    <t>DC38644</t>
  </si>
  <si>
    <t>Reimburse for transformer</t>
  </si>
  <si>
    <t>3/11/2008</t>
  </si>
  <si>
    <t>3/18/2008</t>
  </si>
  <si>
    <t>3/31/2008</t>
  </si>
  <si>
    <t>Stores 036166</t>
  </si>
  <si>
    <t>Stores 035674</t>
  </si>
  <si>
    <t>3/25/2008</t>
  </si>
  <si>
    <t>Advanced Blind &amp; Shade</t>
  </si>
  <si>
    <t>TRAS Advanced Design</t>
  </si>
  <si>
    <t>4/1/2008</t>
  </si>
  <si>
    <t>DMC Construction</t>
  </si>
  <si>
    <t>4/15/2008</t>
  </si>
  <si>
    <t>4/29/2008</t>
  </si>
  <si>
    <t>4/8/2008</t>
  </si>
  <si>
    <t>4/22/2008</t>
  </si>
  <si>
    <t>4/17/2008</t>
  </si>
  <si>
    <t>5/20/2008</t>
  </si>
  <si>
    <t>School Specialty</t>
  </si>
  <si>
    <t>5/6/2008</t>
  </si>
  <si>
    <t>5/22/2008</t>
  </si>
  <si>
    <t>WPF</t>
  </si>
  <si>
    <t>DC42031</t>
  </si>
  <si>
    <t>check</t>
  </si>
  <si>
    <t>COI Refund</t>
  </si>
  <si>
    <t>refund</t>
  </si>
  <si>
    <t>5/27/2008</t>
  </si>
  <si>
    <t>6/17/2008</t>
  </si>
  <si>
    <t>6/24/2008</t>
  </si>
  <si>
    <t>AMS Net</t>
  </si>
  <si>
    <t>Dietrich Iron Works</t>
  </si>
  <si>
    <t>6/10/2008</t>
  </si>
  <si>
    <t>Handrails</t>
  </si>
  <si>
    <t>Network Cabling</t>
  </si>
  <si>
    <t>6/26/2008</t>
  </si>
  <si>
    <t>6/30/2008</t>
  </si>
  <si>
    <t>7/22/2008</t>
  </si>
  <si>
    <t>8/5/2008</t>
  </si>
  <si>
    <t>8/26/2008</t>
  </si>
  <si>
    <t>8/19/2008</t>
  </si>
  <si>
    <t>9/9/2008</t>
  </si>
  <si>
    <t>9/23/2008</t>
  </si>
  <si>
    <t>Materials Test</t>
  </si>
  <si>
    <t>Plates, anchors &amp; handrails</t>
  </si>
  <si>
    <t>10/14/2008</t>
  </si>
  <si>
    <t>10/21/2008</t>
  </si>
  <si>
    <t>Storm Drainage improvements</t>
  </si>
  <si>
    <t>Monterey Peninsula Engineers</t>
  </si>
  <si>
    <t>10/28/2008</t>
  </si>
  <si>
    <t>Erosion Control</t>
  </si>
  <si>
    <t>DC46228</t>
  </si>
  <si>
    <t>11/4/2008</t>
  </si>
  <si>
    <t xml:space="preserve">Totlcom </t>
  </si>
  <si>
    <t>Hyrdro seeding</t>
  </si>
  <si>
    <t>Hydro Seeding</t>
  </si>
  <si>
    <t>11/25/2008</t>
  </si>
  <si>
    <t>Verify wiring</t>
  </si>
  <si>
    <t>12/09/2008</t>
  </si>
  <si>
    <t>Lawton &amp; Co.</t>
  </si>
  <si>
    <t>12/18/2008</t>
  </si>
  <si>
    <t>Cabinets</t>
  </si>
  <si>
    <t>1/20/2009</t>
  </si>
  <si>
    <t>2/24/2009</t>
  </si>
  <si>
    <t>3/17/2009</t>
  </si>
  <si>
    <t>3/10/2009</t>
  </si>
  <si>
    <t>4/14/2009</t>
  </si>
  <si>
    <t>5/19/2009</t>
  </si>
  <si>
    <t>6/30/2009</t>
  </si>
  <si>
    <t>Airtec Services</t>
  </si>
  <si>
    <t>6/23/2009</t>
  </si>
  <si>
    <t>6/16/2009</t>
  </si>
  <si>
    <t>HVAC</t>
  </si>
  <si>
    <t>8/25/2009</t>
  </si>
  <si>
    <t>9/1/2009</t>
  </si>
  <si>
    <t>Revegetation Plan</t>
  </si>
  <si>
    <t>9/8/2009</t>
  </si>
  <si>
    <t>10/13/2009</t>
  </si>
  <si>
    <t>10/27/2009</t>
  </si>
  <si>
    <t>11/10/09</t>
  </si>
  <si>
    <t>12/8/09</t>
  </si>
  <si>
    <t>12/22/09</t>
  </si>
  <si>
    <t>12/15/09</t>
  </si>
  <si>
    <t>1/19/2010</t>
  </si>
  <si>
    <t>A &amp; C  Construction Total</t>
  </si>
  <si>
    <t>Advanced Blind &amp; Shade Total</t>
  </si>
  <si>
    <t>AHS Track Total</t>
  </si>
  <si>
    <t>Airtec Services Total</t>
  </si>
  <si>
    <t>AMS Net Total</t>
  </si>
  <si>
    <t>Aptos Seascape Electric Total</t>
  </si>
  <si>
    <t>Associated Sound Total</t>
  </si>
  <si>
    <t>BMR Construction Total</t>
  </si>
  <si>
    <t>Carroll Engineering Total</t>
  </si>
  <si>
    <t>Central Fence Co. Total</t>
  </si>
  <si>
    <t>Central Water District Total</t>
  </si>
  <si>
    <t>Challenge News Total</t>
  </si>
  <si>
    <t>Chris Boland Consulting Total</t>
  </si>
  <si>
    <t>Cleary Consultants Total</t>
  </si>
  <si>
    <t>COI Refund Total</t>
  </si>
  <si>
    <t>Copies Total</t>
  </si>
  <si>
    <t>Cromb Assoc. Total</t>
  </si>
  <si>
    <t>David L Suddjian Total</t>
  </si>
  <si>
    <t>Dietrich Iron Works Total</t>
  </si>
  <si>
    <t>Division of the State Architect Total</t>
  </si>
  <si>
    <t>DMC Construction Total</t>
  </si>
  <si>
    <t>Dynamic Consultants Total</t>
  </si>
  <si>
    <t>Farley Total</t>
  </si>
  <si>
    <t>First National Bank Total</t>
  </si>
  <si>
    <t>First Regional Bank Total</t>
  </si>
  <si>
    <t>Fred Powers Total</t>
  </si>
  <si>
    <t>Granite Construction Total</t>
  </si>
  <si>
    <t>Granite Rock Total</t>
  </si>
  <si>
    <t>Hazmat Doc Total</t>
  </si>
  <si>
    <t>Higgins Associates  Total</t>
  </si>
  <si>
    <t>John Gilchrist Biotic Survey Total</t>
  </si>
  <si>
    <t>JV Orta Rent A Fence Total</t>
  </si>
  <si>
    <t>K &amp; D Landscaping Total</t>
  </si>
  <si>
    <t>Kathy's Lift Truck &amp; Lighting Total</t>
  </si>
  <si>
    <t>Lawton &amp; Co. Total</t>
  </si>
  <si>
    <t>LPA Architects Total</t>
  </si>
  <si>
    <t>Maureen Owens Hill Total</t>
  </si>
  <si>
    <t>MBS Construction Total</t>
  </si>
  <si>
    <t>Michael Henley Total</t>
  </si>
  <si>
    <t>Monterey County Legal Ad Total</t>
  </si>
  <si>
    <t>Monterey Peninsula Engineers Total</t>
  </si>
  <si>
    <t>PGE Total</t>
  </si>
  <si>
    <t>Prffrd Plm Total</t>
  </si>
  <si>
    <t>Register Pajaronian Total</t>
  </si>
  <si>
    <t>Robert Oberdick Total</t>
  </si>
  <si>
    <t>San Jose Blue Print Total</t>
  </si>
  <si>
    <t>Sandis Humber &amp; Surveying Service Total</t>
  </si>
  <si>
    <t>Santa Cruz County Fish &amp; Game Total</t>
  </si>
  <si>
    <t>Santa Cruz Sentinel Total</t>
  </si>
  <si>
    <t>School Specialty Total</t>
  </si>
  <si>
    <t>Sewup JPA Total</t>
  </si>
  <si>
    <t>Soltek Pacific Total</t>
  </si>
  <si>
    <t>State Water Resource Total</t>
  </si>
  <si>
    <t>Stores 035674 Total</t>
  </si>
  <si>
    <t>Stores 036166 Total</t>
  </si>
  <si>
    <t>Sunbelt Transformer Total</t>
  </si>
  <si>
    <t>Superior Hydro Seeding Total</t>
  </si>
  <si>
    <t>Telnet Communication Total</t>
  </si>
  <si>
    <t>Totlcom  Total</t>
  </si>
  <si>
    <t>TRAS Advanced Design Total</t>
  </si>
  <si>
    <t>Ullman Electric Total</t>
  </si>
  <si>
    <t>Western Sierra Bank Total</t>
  </si>
  <si>
    <t>Western Water Total</t>
  </si>
  <si>
    <t>WPF Total</t>
  </si>
  <si>
    <t>Zurich Ins. Total</t>
  </si>
  <si>
    <t>Grand Total</t>
  </si>
  <si>
    <t xml:space="preserve">BMR Construction </t>
  </si>
  <si>
    <t xml:space="preserve">BMR Construction  </t>
  </si>
  <si>
    <t>2/16/2010</t>
  </si>
  <si>
    <t>2/2/2010</t>
  </si>
  <si>
    <t>3/16/2010</t>
  </si>
  <si>
    <t>3/30/2010</t>
  </si>
  <si>
    <t>4/6/2010</t>
  </si>
  <si>
    <t>4/20/2010</t>
  </si>
  <si>
    <t>5/18/2010</t>
  </si>
  <si>
    <t>6/8/2010</t>
  </si>
  <si>
    <t>6/30/2010</t>
  </si>
  <si>
    <t>8/3/2010</t>
  </si>
  <si>
    <t>8/10/2010</t>
  </si>
  <si>
    <t>Legend Theatrical</t>
  </si>
  <si>
    <t>Orchestra Pit Filler System</t>
  </si>
  <si>
    <t>10/19/2010</t>
  </si>
  <si>
    <t>10/12/2010</t>
  </si>
  <si>
    <t>11/16/2010</t>
  </si>
  <si>
    <t>Van Meter Construction</t>
  </si>
  <si>
    <t>11/23/2010</t>
  </si>
  <si>
    <t>12/21/2010</t>
  </si>
  <si>
    <t>9/01/2010</t>
  </si>
  <si>
    <t>DC65830</t>
  </si>
  <si>
    <t>9/28/2010</t>
  </si>
  <si>
    <t>9/21/2010</t>
  </si>
  <si>
    <t>1/18/2011</t>
  </si>
  <si>
    <t>3/1/2011</t>
  </si>
  <si>
    <t>3/22/2011</t>
  </si>
  <si>
    <t>Legend Theatrical Total</t>
  </si>
  <si>
    <t>Van Meter Construction Total</t>
  </si>
  <si>
    <t>4/5/2011</t>
  </si>
  <si>
    <t>McKinley Elevator Corp</t>
  </si>
  <si>
    <t>4/12/2011</t>
  </si>
  <si>
    <t>4/19/2011</t>
  </si>
  <si>
    <t xml:space="preserve">Chair Lift </t>
  </si>
  <si>
    <t>5/24/2011</t>
  </si>
  <si>
    <t>6/21/2011</t>
  </si>
  <si>
    <t>6/30/2011</t>
  </si>
  <si>
    <t>McKinley Elevator Corp Total</t>
  </si>
  <si>
    <t>Bunton Clifford Assoc</t>
  </si>
  <si>
    <t>John Gilchrist &amp; Assoc</t>
  </si>
  <si>
    <t>Keenan &amp; Assoc</t>
  </si>
  <si>
    <t xml:space="preserve">Dynamic Consultants </t>
  </si>
  <si>
    <t>Bunton Clifford Assoc Total</t>
  </si>
  <si>
    <t>John Gilchrist &amp; Assoc Total</t>
  </si>
  <si>
    <t>Keenan &amp; Assoc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</si>
</sst>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-mmm\-yy_)"/>
    <numFmt numFmtId="165" formatCode="0.00_)"/>
    <numFmt numFmtId="166" formatCode="General_)"/>
    <numFmt numFmtId="167" formatCode="mm/dd/yy"/>
  </numFmts>
  <fonts count="4" x14ac:knownFonts="1">
    <font>
      <sz val="10"/>
      <name val="Courier"/>
    </font>
    <font>
      <b/>
      <sz val="8"/>
      <color indexed="81"/>
      <name val="Tahoma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DashDot">
        <color indexed="64"/>
      </top>
      <bottom style="mediumDashDot">
        <color indexed="64"/>
      </bottom>
      <diagonal/>
    </border>
  </borders>
  <cellStyleXfs count="1">
    <xf numFmtId="164" fontId="0" fillId="0" borderId="0"/>
  </cellStyleXfs>
  <cellXfs count="73">
    <xf numFmtId="164" fontId="0" fillId="0" borderId="0" xfId="0"/>
    <xf numFmtId="40" fontId="2" fillId="0" borderId="0" xfId="0" applyNumberFormat="1" applyFont="1" applyFill="1" applyBorder="1" applyAlignment="1" applyProtection="1">
      <alignment horizontal="right"/>
    </xf>
    <xf numFmtId="14" fontId="3" fillId="0" borderId="0" xfId="0" quotePrefix="1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40" fontId="3" fillId="0" borderId="0" xfId="0" applyNumberFormat="1" applyFont="1" applyFill="1" applyBorder="1" applyAlignment="1" applyProtection="1">
      <alignment horizontal="right"/>
    </xf>
    <xf numFmtId="40" fontId="3" fillId="0" borderId="0" xfId="0" applyNumberFormat="1" applyFont="1" applyFill="1" applyBorder="1" applyAlignment="1" applyProtection="1">
      <alignment horizontal="left"/>
    </xf>
    <xf numFmtId="164" fontId="3" fillId="0" borderId="0" xfId="0" applyFont="1" applyFill="1" applyBorder="1"/>
    <xf numFmtId="40" fontId="3" fillId="0" borderId="0" xfId="0" applyNumberFormat="1" applyFont="1" applyFill="1" applyBorder="1" applyAlignment="1">
      <alignment horizontal="right"/>
    </xf>
    <xf numFmtId="40" fontId="2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Protection="1"/>
    <xf numFmtId="14" fontId="3" fillId="0" borderId="0" xfId="0" quotePrefix="1" applyNumberFormat="1" applyFont="1" applyFill="1" applyBorder="1" applyAlignment="1">
      <alignment horizontal="right"/>
    </xf>
    <xf numFmtId="164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40" fontId="3" fillId="0" borderId="0" xfId="0" applyNumberFormat="1" applyFont="1" applyFill="1" applyBorder="1" applyAlignment="1">
      <alignment horizontal="left"/>
    </xf>
    <xf numFmtId="40" fontId="3" fillId="0" borderId="0" xfId="0" applyNumberFormat="1" applyFont="1" applyFill="1" applyAlignment="1">
      <alignment horizontal="right"/>
    </xf>
    <xf numFmtId="40" fontId="2" fillId="0" borderId="0" xfId="0" applyNumberFormat="1" applyFont="1" applyFill="1" applyBorder="1"/>
    <xf numFmtId="164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>
      <alignment horizontal="center"/>
    </xf>
    <xf numFmtId="164" fontId="2" fillId="0" borderId="0" xfId="0" applyFont="1" applyFill="1" applyBorder="1" applyAlignment="1">
      <alignment horizontal="left"/>
    </xf>
    <xf numFmtId="0" fontId="2" fillId="0" borderId="0" xfId="0" applyNumberFormat="1" applyFont="1" applyFill="1" applyBorder="1" applyProtection="1"/>
    <xf numFmtId="14" fontId="2" fillId="0" borderId="0" xfId="0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40" fontId="2" fillId="0" borderId="0" xfId="0" applyNumberFormat="1" applyFont="1" applyFill="1" applyBorder="1" applyAlignment="1" applyProtection="1">
      <alignment horizontal="left"/>
    </xf>
    <xf numFmtId="14" fontId="2" fillId="0" borderId="0" xfId="0" quotePrefix="1" applyNumberFormat="1" applyFont="1" applyFill="1" applyBorder="1" applyAlignment="1">
      <alignment horizontal="right"/>
    </xf>
    <xf numFmtId="40" fontId="2" fillId="0" borderId="0" xfId="0" applyNumberFormat="1" applyFont="1" applyFill="1" applyBorder="1" applyAlignment="1">
      <alignment horizontal="left"/>
    </xf>
    <xf numFmtId="40" fontId="2" fillId="0" borderId="0" xfId="0" applyNumberFormat="1" applyFont="1" applyFill="1" applyAlignment="1">
      <alignment horizontal="right"/>
    </xf>
    <xf numFmtId="14" fontId="3" fillId="0" borderId="0" xfId="0" quotePrefix="1" applyNumberFormat="1" applyFont="1" applyFill="1" applyAlignment="1">
      <alignment horizontal="right"/>
    </xf>
    <xf numFmtId="164" fontId="3" fillId="0" borderId="0" xfId="0" applyFont="1" applyFill="1" applyAlignment="1">
      <alignment horizontal="left"/>
    </xf>
    <xf numFmtId="0" fontId="3" fillId="0" borderId="0" xfId="0" applyNumberFormat="1" applyFont="1" applyFill="1" applyAlignment="1">
      <alignment horizontal="center"/>
    </xf>
    <xf numFmtId="40" fontId="3" fillId="0" borderId="0" xfId="0" applyNumberFormat="1" applyFont="1" applyFill="1" applyAlignment="1">
      <alignment horizontal="left"/>
    </xf>
    <xf numFmtId="14" fontId="2" fillId="0" borderId="0" xfId="0" quotePrefix="1" applyNumberFormat="1" applyFont="1" applyFill="1" applyAlignment="1">
      <alignment horizontal="right"/>
    </xf>
    <xf numFmtId="164" fontId="2" fillId="0" borderId="0" xfId="0" applyFont="1" applyFill="1" applyAlignment="1">
      <alignment horizontal="lef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 applyAlignment="1" applyProtection="1"/>
    <xf numFmtId="40" fontId="3" fillId="0" borderId="0" xfId="0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horizontal="center"/>
    </xf>
    <xf numFmtId="167" fontId="3" fillId="0" borderId="0" xfId="0" quotePrefix="1" applyNumberFormat="1" applyFont="1" applyFill="1" applyAlignment="1">
      <alignment horizontal="right"/>
    </xf>
    <xf numFmtId="164" fontId="3" fillId="0" borderId="0" xfId="0" applyFont="1" applyFill="1" applyBorder="1" applyAlignment="1" applyProtection="1">
      <alignment horizontal="left"/>
    </xf>
    <xf numFmtId="40" fontId="3" fillId="0" borderId="0" xfId="0" quotePrefix="1" applyNumberFormat="1" applyFont="1" applyFill="1" applyBorder="1" applyAlignment="1">
      <alignment horizontal="left"/>
    </xf>
    <xf numFmtId="0" fontId="3" fillId="0" borderId="0" xfId="0" quotePrefix="1" applyNumberFormat="1" applyFont="1" applyFill="1" applyBorder="1" applyAlignment="1" applyProtection="1">
      <alignment horizontal="right"/>
    </xf>
    <xf numFmtId="14" fontId="2" fillId="0" borderId="0" xfId="0" quotePrefix="1" applyNumberFormat="1" applyFont="1" applyFill="1" applyBorder="1" applyAlignment="1" applyProtection="1">
      <alignment horizontal="right"/>
    </xf>
    <xf numFmtId="166" fontId="2" fillId="0" borderId="0" xfId="0" applyNumberFormat="1" applyFont="1" applyFill="1" applyBorder="1" applyAlignment="1" applyProtection="1">
      <alignment horizontal="left"/>
    </xf>
    <xf numFmtId="165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166" fontId="3" fillId="0" borderId="0" xfId="0" applyNumberFormat="1" applyFont="1" applyFill="1" applyAlignment="1">
      <alignment horizontal="left"/>
    </xf>
    <xf numFmtId="40" fontId="2" fillId="0" borderId="0" xfId="0" quotePrefix="1" applyNumberFormat="1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right"/>
    </xf>
    <xf numFmtId="14" fontId="2" fillId="0" borderId="0" xfId="0" applyNumberFormat="1" applyFont="1" applyFill="1" applyBorder="1" applyAlignment="1" applyProtection="1">
      <alignment horizontal="center"/>
    </xf>
    <xf numFmtId="40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Border="1"/>
    <xf numFmtId="39" fontId="2" fillId="0" borderId="0" xfId="0" applyNumberFormat="1" applyFont="1" applyFill="1" applyBorder="1" applyAlignment="1" applyProtection="1">
      <alignment horizontal="left"/>
    </xf>
    <xf numFmtId="164" fontId="2" fillId="0" borderId="0" xfId="0" quotePrefix="1" applyFont="1" applyFill="1" applyBorder="1" applyAlignment="1" applyProtection="1">
      <alignment horizontal="left"/>
    </xf>
    <xf numFmtId="164" fontId="2" fillId="0" borderId="0" xfId="0" applyFont="1" applyFill="1" applyBorder="1" applyAlignment="1" applyProtection="1">
      <alignment horizontal="left"/>
    </xf>
    <xf numFmtId="14" fontId="2" fillId="0" borderId="0" xfId="0" applyNumberFormat="1" applyFont="1" applyFill="1" applyBorder="1" applyAlignment="1">
      <alignment horizontal="center"/>
    </xf>
    <xf numFmtId="40" fontId="2" fillId="0" borderId="0" xfId="0" applyNumberFormat="1" applyFont="1" applyFill="1" applyBorder="1" applyAlignment="1">
      <alignment horizontal="center"/>
    </xf>
    <xf numFmtId="40" fontId="2" fillId="0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165" fontId="2" fillId="0" borderId="1" xfId="0" applyNumberFormat="1" applyFont="1" applyFill="1" applyBorder="1" applyAlignment="1" applyProtection="1">
      <alignment horizontal="left" vertical="center"/>
    </xf>
    <xf numFmtId="40" fontId="2" fillId="0" borderId="1" xfId="0" applyNumberFormat="1" applyFont="1" applyFill="1" applyBorder="1" applyAlignment="1" applyProtection="1">
      <alignment horizontal="center" vertical="center"/>
    </xf>
    <xf numFmtId="164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14" fontId="2" fillId="0" borderId="0" xfId="0" applyNumberFormat="1" applyFont="1" applyFill="1" applyBorder="1" applyAlignment="1" applyProtection="1">
      <alignment horizontal="right" vertical="center"/>
    </xf>
    <xf numFmtId="165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40" fontId="2" fillId="0" borderId="0" xfId="0" applyNumberFormat="1" applyFont="1" applyFill="1" applyBorder="1" applyAlignment="1" applyProtection="1">
      <alignment horizontal="right" vertical="center"/>
    </xf>
    <xf numFmtId="40" fontId="2" fillId="0" borderId="0" xfId="0" applyNumberFormat="1" applyFont="1" applyFill="1" applyBorder="1" applyAlignment="1" applyProtection="1">
      <alignment horizontal="left" vertical="center"/>
    </xf>
    <xf numFmtId="14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ie_davis/Documents/Construction/INTEREST/Fund%2021%20Series%20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ie_davis/Documents/Construction/INTEREST/Fund%2021%20Series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Const Interest"/>
      <sheetName val="Const. Upload"/>
      <sheetName val="SS Const Interest Calc (03-04)"/>
      <sheetName val="SS Const Interest Calc (04-05)"/>
      <sheetName val="SS Const Interest Calc (05-06"/>
      <sheetName val="SS Const Interest Calc (06-07)"/>
      <sheetName val="SS Const Interest Calc (07-08)"/>
      <sheetName val="SS Const Interest Calc (08-09)"/>
      <sheetName val="SS Const Interest Calc (09-10)"/>
      <sheetName val="SS Const Interest Calc (10-11)"/>
      <sheetName val="SS Const Interest Calc (11-1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9">
          <cell r="E39">
            <v>1661846.3977830273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 Const Interest Calc (04-05)"/>
      <sheetName val="SS Const Interest Calc 05-06"/>
      <sheetName val="SS Const Interest Calc 06-07"/>
      <sheetName val="SS Const Interest Calc 07-08"/>
      <sheetName val="SS Const Interest Calc 08-09"/>
      <sheetName val="SS Const Interest Calc 09-10"/>
      <sheetName val="SS Const Interest Calc 10-11"/>
      <sheetName val="SS Const Interest Calc 11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8">
          <cell r="E38">
            <v>660713.90208563406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1" transitionEvaluation="1" transitionEntry="1"/>
  <dimension ref="A1:M725"/>
  <sheetViews>
    <sheetView tabSelected="1" zoomScaleNormal="100" workbookViewId="0">
      <pane ySplit="10" topLeftCell="A11" activePane="bottomLeft" state="frozen"/>
      <selection pane="bottomLeft" activeCell="G27" sqref="G27"/>
    </sheetView>
  </sheetViews>
  <sheetFormatPr defaultColWidth="9.625" defaultRowHeight="12" outlineLevelRow="2" x14ac:dyDescent="0.2"/>
  <cols>
    <col min="1" max="1" width="4.625" style="72" customWidth="1"/>
    <col min="2" max="2" width="10.625" style="71" customWidth="1"/>
    <col min="3" max="3" width="23.875" style="12" customWidth="1"/>
    <col min="4" max="4" width="12.25" style="13" customWidth="1"/>
    <col min="5" max="5" width="3.625" style="13" customWidth="1"/>
    <col min="6" max="6" width="11.75" style="8" customWidth="1"/>
    <col min="7" max="8" width="12.625" style="8" customWidth="1"/>
    <col min="9" max="9" width="11.5" style="8" customWidth="1"/>
    <col min="10" max="10" width="12.625" style="8" customWidth="1"/>
    <col min="11" max="11" width="10.75" style="8" customWidth="1"/>
    <col min="12" max="12" width="21.25" style="14" customWidth="1"/>
    <col min="13" max="13" width="13.625" style="8" customWidth="1"/>
    <col min="14" max="16384" width="9.625" style="7"/>
  </cols>
  <sheetData>
    <row r="1" spans="1:13" s="17" customFormat="1" x14ac:dyDescent="0.2">
      <c r="A1" s="18"/>
      <c r="B1" s="50"/>
      <c r="C1" s="20"/>
      <c r="D1" s="19"/>
      <c r="E1" s="19"/>
      <c r="F1" s="9"/>
      <c r="G1" s="9"/>
      <c r="H1" s="9"/>
      <c r="I1" s="9"/>
      <c r="J1" s="9"/>
      <c r="K1" s="9"/>
      <c r="L1" s="27"/>
      <c r="M1" s="9"/>
    </row>
    <row r="2" spans="1:13" s="17" customFormat="1" x14ac:dyDescent="0.2">
      <c r="A2" s="19"/>
      <c r="B2" s="51"/>
      <c r="C2" s="23"/>
      <c r="D2" s="24"/>
      <c r="E2" s="19"/>
      <c r="F2" s="52" t="s">
        <v>19</v>
      </c>
      <c r="G2" s="1"/>
      <c r="H2" s="1"/>
      <c r="I2" s="1"/>
      <c r="J2" s="1"/>
      <c r="K2" s="1"/>
      <c r="L2" s="27"/>
      <c r="M2" s="1"/>
    </row>
    <row r="3" spans="1:13" s="17" customFormat="1" x14ac:dyDescent="0.2">
      <c r="A3" s="53"/>
      <c r="B3" s="51" t="s">
        <v>0</v>
      </c>
      <c r="C3" s="54" t="s">
        <v>24</v>
      </c>
      <c r="D3" s="24"/>
      <c r="E3" s="19"/>
      <c r="F3" s="9"/>
      <c r="G3" s="1"/>
      <c r="H3" s="25"/>
      <c r="I3" s="1"/>
      <c r="J3" s="1" t="s">
        <v>1</v>
      </c>
      <c r="K3" s="1" t="s">
        <v>1</v>
      </c>
      <c r="L3" s="27"/>
      <c r="M3" s="1"/>
    </row>
    <row r="4" spans="1:13" s="17" customFormat="1" x14ac:dyDescent="0.2">
      <c r="A4" s="53"/>
      <c r="B4" s="51" t="s">
        <v>17</v>
      </c>
      <c r="C4" s="55"/>
      <c r="D4" s="24"/>
      <c r="E4" s="19"/>
      <c r="F4" s="9"/>
      <c r="G4" s="1"/>
      <c r="H4" s="9"/>
      <c r="I4" s="9"/>
      <c r="J4" s="9"/>
      <c r="K4" s="9"/>
      <c r="L4" s="27"/>
      <c r="M4" s="1"/>
    </row>
    <row r="5" spans="1:13" s="17" customFormat="1" x14ac:dyDescent="0.2">
      <c r="A5" s="53"/>
      <c r="B5" s="51" t="s">
        <v>2</v>
      </c>
      <c r="C5" s="56">
        <f ca="1">NOW()</f>
        <v>40856.626279629629</v>
      </c>
      <c r="D5" s="24" t="s">
        <v>26</v>
      </c>
      <c r="E5" s="24"/>
      <c r="F5" s="1"/>
      <c r="G5" s="1"/>
      <c r="H5" s="1"/>
      <c r="I5" s="1"/>
      <c r="J5" s="1"/>
      <c r="K5" s="1"/>
      <c r="L5" s="25" t="s">
        <v>3</v>
      </c>
      <c r="M5" s="1"/>
    </row>
    <row r="6" spans="1:13" s="17" customFormat="1" x14ac:dyDescent="0.2">
      <c r="A6" s="53"/>
      <c r="B6" s="51"/>
      <c r="C6" s="56"/>
      <c r="D6" s="24"/>
      <c r="E6" s="24"/>
      <c r="F6" s="1"/>
      <c r="G6" s="1"/>
      <c r="H6" s="1"/>
      <c r="I6" s="1"/>
      <c r="J6" s="1"/>
      <c r="K6" s="1"/>
      <c r="L6" s="25"/>
      <c r="M6" s="1"/>
    </row>
    <row r="7" spans="1:13" s="16" customFormat="1" x14ac:dyDescent="0.2">
      <c r="B7" s="57"/>
      <c r="C7" s="25" t="s">
        <v>5</v>
      </c>
      <c r="D7" s="58">
        <v>25952052</v>
      </c>
      <c r="E7" s="59"/>
      <c r="F7" s="1" t="s">
        <v>20</v>
      </c>
      <c r="G7" s="1">
        <f>M721</f>
        <v>28085290.770000007</v>
      </c>
      <c r="H7" s="1"/>
      <c r="I7" s="1" t="s">
        <v>4</v>
      </c>
      <c r="J7" s="1">
        <f>D7+D8-G7</f>
        <v>189321.52986865491</v>
      </c>
      <c r="K7" s="1"/>
      <c r="L7" s="25"/>
      <c r="M7" s="1"/>
    </row>
    <row r="8" spans="1:13" s="17" customFormat="1" ht="12.75" thickBot="1" x14ac:dyDescent="0.25">
      <c r="A8" s="53"/>
      <c r="B8" s="57"/>
      <c r="C8" s="56" t="s">
        <v>23</v>
      </c>
      <c r="D8" s="58">
        <f>'[1]SS Const Interest Calc (11-12)'!$E$39+'[2]SS Const Interest Calc 11-12'!$E$38</f>
        <v>2322560.2998686614</v>
      </c>
      <c r="E8" s="19"/>
      <c r="F8" s="9"/>
      <c r="G8" s="1"/>
      <c r="H8" s="1"/>
      <c r="I8" s="1"/>
      <c r="J8" s="1"/>
      <c r="K8" s="1"/>
      <c r="L8" s="27"/>
      <c r="M8" s="1"/>
    </row>
    <row r="9" spans="1:13" s="64" customFormat="1" ht="20.25" customHeight="1" thickBot="1" x14ac:dyDescent="0.2">
      <c r="A9" s="60" t="s">
        <v>6</v>
      </c>
      <c r="B9" s="61" t="s">
        <v>7</v>
      </c>
      <c r="C9" s="62" t="s">
        <v>8</v>
      </c>
      <c r="D9" s="60" t="s">
        <v>9</v>
      </c>
      <c r="E9" s="60" t="s">
        <v>22</v>
      </c>
      <c r="F9" s="63" t="s">
        <v>10</v>
      </c>
      <c r="G9" s="63" t="s">
        <v>11</v>
      </c>
      <c r="H9" s="63" t="s">
        <v>12</v>
      </c>
      <c r="I9" s="63" t="s">
        <v>13</v>
      </c>
      <c r="J9" s="63" t="s">
        <v>14</v>
      </c>
      <c r="K9" s="63" t="s">
        <v>18</v>
      </c>
      <c r="L9" s="63" t="s">
        <v>15</v>
      </c>
      <c r="M9" s="63" t="s">
        <v>16</v>
      </c>
    </row>
    <row r="10" spans="1:13" s="64" customFormat="1" ht="20.25" customHeight="1" x14ac:dyDescent="0.15">
      <c r="A10" s="65"/>
      <c r="B10" s="66"/>
      <c r="C10" s="67" t="s">
        <v>21</v>
      </c>
      <c r="D10" s="68"/>
      <c r="E10" s="68"/>
      <c r="F10" s="69">
        <f t="shared" ref="F10:K10" si="0">SUM(F12:F5063)</f>
        <v>1131.2</v>
      </c>
      <c r="G10" s="69">
        <f t="shared" si="0"/>
        <v>3571588.53</v>
      </c>
      <c r="H10" s="69">
        <f t="shared" si="0"/>
        <v>23808702.029999997</v>
      </c>
      <c r="I10" s="69">
        <f t="shared" si="0"/>
        <v>266706.84999999998</v>
      </c>
      <c r="J10" s="69">
        <f t="shared" si="0"/>
        <v>348590</v>
      </c>
      <c r="K10" s="69">
        <f t="shared" si="0"/>
        <v>88572.159999999989</v>
      </c>
      <c r="L10" s="70"/>
      <c r="M10" s="69"/>
    </row>
    <row r="11" spans="1:13" s="17" customFormat="1" ht="12" customHeight="1" x14ac:dyDescent="0.2">
      <c r="A11" s="18"/>
      <c r="B11" s="22"/>
      <c r="C11" s="23"/>
      <c r="D11" s="24"/>
      <c r="E11" s="24"/>
      <c r="F11" s="1"/>
      <c r="G11" s="1"/>
      <c r="H11" s="1"/>
      <c r="I11" s="1"/>
      <c r="J11" s="1"/>
      <c r="K11" s="1"/>
      <c r="L11" s="25"/>
      <c r="M11" s="1"/>
    </row>
    <row r="12" spans="1:13" outlineLevel="2" x14ac:dyDescent="0.2">
      <c r="A12" s="10">
        <v>1</v>
      </c>
      <c r="B12" s="2" t="s">
        <v>106</v>
      </c>
      <c r="C12" s="3" t="s">
        <v>107</v>
      </c>
      <c r="D12" s="4">
        <v>901570</v>
      </c>
      <c r="E12" s="4"/>
      <c r="F12" s="5"/>
      <c r="G12" s="5"/>
      <c r="H12" s="5">
        <v>5355</v>
      </c>
      <c r="I12" s="5"/>
      <c r="J12" s="5"/>
      <c r="K12" s="5"/>
      <c r="L12" s="6" t="s">
        <v>97</v>
      </c>
      <c r="M12" s="15">
        <f>K12+J12+I12+H12+G12+F12</f>
        <v>5355</v>
      </c>
    </row>
    <row r="13" spans="1:13" outlineLevel="2" x14ac:dyDescent="0.2">
      <c r="A13" s="10">
        <v>2</v>
      </c>
      <c r="B13" s="11" t="s">
        <v>196</v>
      </c>
      <c r="C13" s="12" t="s">
        <v>107</v>
      </c>
      <c r="D13" s="13">
        <v>964995</v>
      </c>
      <c r="H13" s="8">
        <v>2800</v>
      </c>
      <c r="L13" s="14" t="s">
        <v>97</v>
      </c>
      <c r="M13" s="15">
        <f>K13+J13+I13+H13+G13+F13</f>
        <v>2800</v>
      </c>
    </row>
    <row r="14" spans="1:13" outlineLevel="2" x14ac:dyDescent="0.2">
      <c r="A14" s="10">
        <v>3</v>
      </c>
      <c r="B14" s="11" t="s">
        <v>379</v>
      </c>
      <c r="C14" s="12" t="s">
        <v>107</v>
      </c>
      <c r="D14" s="13">
        <v>981426</v>
      </c>
      <c r="H14" s="8">
        <v>13870</v>
      </c>
      <c r="L14" s="14" t="s">
        <v>97</v>
      </c>
      <c r="M14" s="15">
        <f>K14+J14+I14+H14+G14+F14</f>
        <v>13870</v>
      </c>
    </row>
    <row r="15" spans="1:13" outlineLevel="2" x14ac:dyDescent="0.2">
      <c r="A15" s="10">
        <v>4</v>
      </c>
      <c r="B15" s="11" t="s">
        <v>382</v>
      </c>
      <c r="C15" s="12" t="s">
        <v>107</v>
      </c>
      <c r="D15" s="13">
        <v>983974</v>
      </c>
      <c r="H15" s="8">
        <v>4300</v>
      </c>
      <c r="L15" s="14" t="s">
        <v>97</v>
      </c>
      <c r="M15" s="15">
        <f>K15+J15+I15+H15+G15+F15</f>
        <v>4300</v>
      </c>
    </row>
    <row r="16" spans="1:13" outlineLevel="2" x14ac:dyDescent="0.2">
      <c r="A16" s="10">
        <v>5</v>
      </c>
      <c r="B16" s="11" t="s">
        <v>399</v>
      </c>
      <c r="C16" s="12" t="s">
        <v>107</v>
      </c>
      <c r="D16" s="13">
        <v>994663</v>
      </c>
      <c r="H16" s="8">
        <v>9970</v>
      </c>
      <c r="L16" s="14" t="s">
        <v>97</v>
      </c>
      <c r="M16" s="15">
        <f>K16+J16+I16+H16+G16+F16</f>
        <v>9970</v>
      </c>
    </row>
    <row r="17" spans="1:13" s="17" customFormat="1" outlineLevel="1" x14ac:dyDescent="0.2">
      <c r="A17" s="21"/>
      <c r="B17" s="26"/>
      <c r="C17" s="20" t="s">
        <v>421</v>
      </c>
      <c r="D17" s="19"/>
      <c r="E17" s="19"/>
      <c r="F17" s="9"/>
      <c r="G17" s="9"/>
      <c r="H17" s="9"/>
      <c r="I17" s="9"/>
      <c r="J17" s="9"/>
      <c r="K17" s="9"/>
      <c r="L17" s="27"/>
      <c r="M17" s="28">
        <f>SUBTOTAL(9,M12:M16)</f>
        <v>36295</v>
      </c>
    </row>
    <row r="18" spans="1:13" outlineLevel="2" x14ac:dyDescent="0.2">
      <c r="A18" s="10">
        <v>6</v>
      </c>
      <c r="B18" s="11" t="s">
        <v>345</v>
      </c>
      <c r="C18" s="12" t="s">
        <v>346</v>
      </c>
      <c r="D18" s="13">
        <v>960781</v>
      </c>
      <c r="K18" s="8">
        <v>2341.56</v>
      </c>
      <c r="L18" s="14" t="s">
        <v>165</v>
      </c>
      <c r="M18" s="15">
        <f>K18+J18+I18+H18+G18+F18</f>
        <v>2341.56</v>
      </c>
    </row>
    <row r="19" spans="1:13" s="17" customFormat="1" outlineLevel="1" x14ac:dyDescent="0.2">
      <c r="A19" s="21"/>
      <c r="B19" s="26"/>
      <c r="C19" s="20" t="s">
        <v>422</v>
      </c>
      <c r="D19" s="19"/>
      <c r="E19" s="19"/>
      <c r="F19" s="9"/>
      <c r="G19" s="9"/>
      <c r="H19" s="9"/>
      <c r="I19" s="9"/>
      <c r="J19" s="9"/>
      <c r="K19" s="9"/>
      <c r="L19" s="27"/>
      <c r="M19" s="28">
        <f>SUBTOTAL(9,M18:M18)</f>
        <v>2341.56</v>
      </c>
    </row>
    <row r="20" spans="1:13" outlineLevel="2" x14ac:dyDescent="0.2">
      <c r="A20" s="10">
        <v>7</v>
      </c>
      <c r="B20" s="29" t="s">
        <v>28</v>
      </c>
      <c r="C20" s="30" t="s">
        <v>57</v>
      </c>
      <c r="D20" s="31" t="s">
        <v>58</v>
      </c>
      <c r="E20" s="31"/>
      <c r="F20" s="15"/>
      <c r="G20" s="15"/>
      <c r="H20" s="15">
        <v>145174.09</v>
      </c>
      <c r="I20" s="15"/>
      <c r="J20" s="15"/>
      <c r="K20" s="15"/>
      <c r="L20" s="32" t="s">
        <v>59</v>
      </c>
      <c r="M20" s="15">
        <f>K20+J20+I20+H20+G20+F20</f>
        <v>145174.09</v>
      </c>
    </row>
    <row r="21" spans="1:13" s="17" customFormat="1" outlineLevel="1" x14ac:dyDescent="0.2">
      <c r="A21" s="21"/>
      <c r="B21" s="33"/>
      <c r="C21" s="34" t="s">
        <v>423</v>
      </c>
      <c r="D21" s="35"/>
      <c r="E21" s="35"/>
      <c r="F21" s="28"/>
      <c r="G21" s="28"/>
      <c r="H21" s="28"/>
      <c r="I21" s="28"/>
      <c r="J21" s="28"/>
      <c r="K21" s="28"/>
      <c r="L21" s="36"/>
      <c r="M21" s="28">
        <f>SUBTOTAL(9,M20:M20)</f>
        <v>145174.09</v>
      </c>
    </row>
    <row r="22" spans="1:13" outlineLevel="2" x14ac:dyDescent="0.2">
      <c r="A22" s="10">
        <v>8</v>
      </c>
      <c r="B22" s="11" t="s">
        <v>405</v>
      </c>
      <c r="C22" s="12" t="s">
        <v>406</v>
      </c>
      <c r="D22" s="13">
        <v>912770</v>
      </c>
      <c r="H22" s="8">
        <v>10588</v>
      </c>
      <c r="L22" s="14" t="s">
        <v>409</v>
      </c>
      <c r="M22" s="15">
        <f>K22+J22+I22+H22+G22+F22</f>
        <v>10588</v>
      </c>
    </row>
    <row r="23" spans="1:13" s="17" customFormat="1" outlineLevel="1" x14ac:dyDescent="0.2">
      <c r="A23" s="21"/>
      <c r="B23" s="26"/>
      <c r="C23" s="20" t="s">
        <v>424</v>
      </c>
      <c r="D23" s="19"/>
      <c r="E23" s="19"/>
      <c r="F23" s="9"/>
      <c r="G23" s="9"/>
      <c r="H23" s="9"/>
      <c r="I23" s="9"/>
      <c r="J23" s="9"/>
      <c r="K23" s="9"/>
      <c r="L23" s="27"/>
      <c r="M23" s="28">
        <f>SUBTOTAL(9,M22:M22)</f>
        <v>10588</v>
      </c>
    </row>
    <row r="24" spans="1:13" outlineLevel="2" x14ac:dyDescent="0.2">
      <c r="A24" s="10">
        <v>9</v>
      </c>
      <c r="B24" s="11" t="s">
        <v>365</v>
      </c>
      <c r="C24" s="12" t="s">
        <v>367</v>
      </c>
      <c r="D24" s="13">
        <v>971843</v>
      </c>
      <c r="H24" s="8">
        <v>627.04</v>
      </c>
      <c r="L24" s="14" t="s">
        <v>371</v>
      </c>
      <c r="M24" s="15">
        <f>K24+J24+I24+H24+G24+F24</f>
        <v>627.04</v>
      </c>
    </row>
    <row r="25" spans="1:13" s="17" customFormat="1" outlineLevel="1" x14ac:dyDescent="0.2">
      <c r="A25" s="21"/>
      <c r="B25" s="26"/>
      <c r="C25" s="20" t="s">
        <v>425</v>
      </c>
      <c r="D25" s="19"/>
      <c r="E25" s="19"/>
      <c r="F25" s="9"/>
      <c r="G25" s="9"/>
      <c r="H25" s="9"/>
      <c r="I25" s="9"/>
      <c r="J25" s="9"/>
      <c r="K25" s="9"/>
      <c r="L25" s="27"/>
      <c r="M25" s="28">
        <f>SUBTOTAL(9,M24:M24)</f>
        <v>627.04</v>
      </c>
    </row>
    <row r="26" spans="1:13" outlineLevel="2" x14ac:dyDescent="0.2">
      <c r="A26" s="10">
        <v>10</v>
      </c>
      <c r="B26" s="11" t="s">
        <v>177</v>
      </c>
      <c r="C26" s="12" t="s">
        <v>180</v>
      </c>
      <c r="D26" s="13">
        <v>952270</v>
      </c>
      <c r="H26" s="8">
        <v>6860.41</v>
      </c>
      <c r="L26" s="14" t="s">
        <v>171</v>
      </c>
      <c r="M26" s="15">
        <f>K26+J26+I26+H26+G26+F26</f>
        <v>6860.41</v>
      </c>
    </row>
    <row r="27" spans="1:13" s="17" customFormat="1" outlineLevel="1" x14ac:dyDescent="0.2">
      <c r="A27" s="21"/>
      <c r="B27" s="26"/>
      <c r="C27" s="20" t="s">
        <v>426</v>
      </c>
      <c r="D27" s="19"/>
      <c r="E27" s="19"/>
      <c r="F27" s="9"/>
      <c r="G27" s="9"/>
      <c r="H27" s="9"/>
      <c r="I27" s="9"/>
      <c r="J27" s="9"/>
      <c r="K27" s="9"/>
      <c r="L27" s="27"/>
      <c r="M27" s="28">
        <f>SUBTOTAL(9,M26:M26)</f>
        <v>6860.41</v>
      </c>
    </row>
    <row r="28" spans="1:13" outlineLevel="2" x14ac:dyDescent="0.2">
      <c r="A28" s="10">
        <v>11</v>
      </c>
      <c r="B28" s="11" t="s">
        <v>163</v>
      </c>
      <c r="C28" s="12" t="s">
        <v>164</v>
      </c>
      <c r="D28" s="13">
        <v>947145</v>
      </c>
      <c r="K28" s="8">
        <v>2172.0100000000002</v>
      </c>
      <c r="L28" s="14" t="s">
        <v>165</v>
      </c>
      <c r="M28" s="15">
        <f>K28+J28+I28+H28+G28+F28</f>
        <v>2172.0100000000002</v>
      </c>
    </row>
    <row r="29" spans="1:13" s="17" customFormat="1" outlineLevel="1" x14ac:dyDescent="0.2">
      <c r="A29" s="21"/>
      <c r="B29" s="26"/>
      <c r="C29" s="20" t="s">
        <v>427</v>
      </c>
      <c r="D29" s="19"/>
      <c r="E29" s="19"/>
      <c r="F29" s="9"/>
      <c r="G29" s="9"/>
      <c r="H29" s="9"/>
      <c r="I29" s="9"/>
      <c r="J29" s="9"/>
      <c r="K29" s="9"/>
      <c r="L29" s="27"/>
      <c r="M29" s="28">
        <f>SUBTOTAL(9,M28:M28)</f>
        <v>2172.0100000000002</v>
      </c>
    </row>
    <row r="30" spans="1:13" outlineLevel="2" x14ac:dyDescent="0.2">
      <c r="A30" s="10">
        <v>12</v>
      </c>
      <c r="B30" s="40" t="s">
        <v>41</v>
      </c>
      <c r="C30" s="30" t="s">
        <v>47</v>
      </c>
      <c r="D30" s="31">
        <v>937956</v>
      </c>
      <c r="E30" s="31"/>
      <c r="F30" s="15"/>
      <c r="G30" s="15">
        <v>2115</v>
      </c>
      <c r="I30" s="15"/>
      <c r="J30" s="15"/>
      <c r="L30" s="32" t="s">
        <v>25</v>
      </c>
      <c r="M30" s="15">
        <f t="shared" ref="M30:M61" si="1">K30+J30+I30+H30+G30+F30</f>
        <v>2115</v>
      </c>
    </row>
    <row r="31" spans="1:13" outlineLevel="2" x14ac:dyDescent="0.2">
      <c r="A31" s="10">
        <v>13</v>
      </c>
      <c r="B31" s="29" t="s">
        <v>27</v>
      </c>
      <c r="C31" s="30" t="s">
        <v>47</v>
      </c>
      <c r="D31" s="31">
        <v>942167</v>
      </c>
      <c r="E31" s="31"/>
      <c r="F31" s="15"/>
      <c r="G31" s="15">
        <v>3060</v>
      </c>
      <c r="I31" s="15"/>
      <c r="J31" s="15"/>
      <c r="K31" s="15"/>
      <c r="L31" s="32" t="s">
        <v>25</v>
      </c>
      <c r="M31" s="15">
        <f t="shared" si="1"/>
        <v>3060</v>
      </c>
    </row>
    <row r="32" spans="1:13" outlineLevel="2" x14ac:dyDescent="0.2">
      <c r="A32" s="10">
        <v>14</v>
      </c>
      <c r="B32" s="29" t="s">
        <v>28</v>
      </c>
      <c r="C32" s="30" t="s">
        <v>47</v>
      </c>
      <c r="D32" s="31">
        <v>945739</v>
      </c>
      <c r="E32" s="31"/>
      <c r="F32" s="15"/>
      <c r="G32" s="15">
        <v>2970</v>
      </c>
      <c r="I32" s="15"/>
      <c r="J32" s="15"/>
      <c r="K32" s="15"/>
      <c r="L32" s="32" t="s">
        <v>25</v>
      </c>
      <c r="M32" s="15">
        <f t="shared" si="1"/>
        <v>2970</v>
      </c>
    </row>
    <row r="33" spans="1:13" outlineLevel="2" x14ac:dyDescent="0.2">
      <c r="A33" s="10">
        <v>15</v>
      </c>
      <c r="B33" s="2" t="s">
        <v>35</v>
      </c>
      <c r="C33" s="30" t="s">
        <v>47</v>
      </c>
      <c r="D33" s="4">
        <v>949099</v>
      </c>
      <c r="E33" s="4"/>
      <c r="F33" s="5"/>
      <c r="G33" s="5">
        <v>2612.5</v>
      </c>
      <c r="I33" s="5"/>
      <c r="J33" s="5"/>
      <c r="L33" s="6" t="s">
        <v>25</v>
      </c>
      <c r="M33" s="15">
        <f t="shared" si="1"/>
        <v>2612.5</v>
      </c>
    </row>
    <row r="34" spans="1:13" outlineLevel="2" x14ac:dyDescent="0.2">
      <c r="A34" s="10">
        <v>16</v>
      </c>
      <c r="B34" s="11" t="s">
        <v>37</v>
      </c>
      <c r="C34" s="30" t="s">
        <v>47</v>
      </c>
      <c r="D34" s="13">
        <v>952224</v>
      </c>
      <c r="E34" s="31"/>
      <c r="F34" s="15"/>
      <c r="G34" s="15">
        <v>6697.5</v>
      </c>
      <c r="L34" s="32" t="s">
        <v>25</v>
      </c>
      <c r="M34" s="15">
        <f t="shared" si="1"/>
        <v>6697.5</v>
      </c>
    </row>
    <row r="35" spans="1:13" outlineLevel="2" x14ac:dyDescent="0.2">
      <c r="A35" s="10">
        <v>17</v>
      </c>
      <c r="B35" s="2" t="s">
        <v>34</v>
      </c>
      <c r="C35" s="30" t="s">
        <v>47</v>
      </c>
      <c r="D35" s="4">
        <v>956865</v>
      </c>
      <c r="E35" s="4"/>
      <c r="F35" s="5"/>
      <c r="G35" s="5">
        <v>5700</v>
      </c>
      <c r="I35" s="5"/>
      <c r="J35" s="5"/>
      <c r="K35" s="5"/>
      <c r="L35" s="6" t="s">
        <v>25</v>
      </c>
      <c r="M35" s="15">
        <f t="shared" si="1"/>
        <v>5700</v>
      </c>
    </row>
    <row r="36" spans="1:13" outlineLevel="2" x14ac:dyDescent="0.2">
      <c r="A36" s="10">
        <v>18</v>
      </c>
      <c r="B36" s="2" t="s">
        <v>40</v>
      </c>
      <c r="C36" s="30" t="s">
        <v>47</v>
      </c>
      <c r="D36" s="4">
        <v>956865</v>
      </c>
      <c r="E36" s="4"/>
      <c r="F36" s="5"/>
      <c r="G36" s="5">
        <v>1615</v>
      </c>
      <c r="I36" s="5"/>
      <c r="J36" s="5"/>
      <c r="K36" s="5"/>
      <c r="L36" s="6" t="s">
        <v>25</v>
      </c>
      <c r="M36" s="15">
        <f t="shared" si="1"/>
        <v>1615</v>
      </c>
    </row>
    <row r="37" spans="1:13" outlineLevel="2" x14ac:dyDescent="0.2">
      <c r="A37" s="10">
        <v>19</v>
      </c>
      <c r="B37" s="2" t="s">
        <v>42</v>
      </c>
      <c r="C37" s="30" t="s">
        <v>47</v>
      </c>
      <c r="D37" s="4">
        <v>964223</v>
      </c>
      <c r="E37" s="37"/>
      <c r="F37" s="38"/>
      <c r="G37" s="38">
        <v>1852.5</v>
      </c>
      <c r="H37" s="38"/>
      <c r="I37" s="5"/>
      <c r="J37" s="5"/>
      <c r="K37" s="5"/>
      <c r="L37" s="6" t="s">
        <v>25</v>
      </c>
      <c r="M37" s="15">
        <f t="shared" si="1"/>
        <v>1852.5</v>
      </c>
    </row>
    <row r="38" spans="1:13" outlineLevel="2" x14ac:dyDescent="0.2">
      <c r="A38" s="10">
        <v>20</v>
      </c>
      <c r="B38" s="2" t="s">
        <v>44</v>
      </c>
      <c r="C38" s="30" t="s">
        <v>47</v>
      </c>
      <c r="D38" s="4">
        <v>966854</v>
      </c>
      <c r="E38" s="4"/>
      <c r="F38" s="5"/>
      <c r="G38" s="5">
        <v>2042.5</v>
      </c>
      <c r="I38" s="5"/>
      <c r="J38" s="5"/>
      <c r="K38" s="5"/>
      <c r="L38" s="6" t="s">
        <v>25</v>
      </c>
      <c r="M38" s="15">
        <f t="shared" si="1"/>
        <v>2042.5</v>
      </c>
    </row>
    <row r="39" spans="1:13" outlineLevel="2" x14ac:dyDescent="0.2">
      <c r="A39" s="10">
        <v>21</v>
      </c>
      <c r="B39" s="2" t="s">
        <v>49</v>
      </c>
      <c r="C39" s="30" t="s">
        <v>47</v>
      </c>
      <c r="D39" s="4">
        <v>971147</v>
      </c>
      <c r="E39" s="4"/>
      <c r="F39" s="5"/>
      <c r="G39" s="5">
        <v>6080</v>
      </c>
      <c r="I39" s="5"/>
      <c r="J39" s="5"/>
      <c r="K39" s="5"/>
      <c r="L39" s="6" t="s">
        <v>25</v>
      </c>
      <c r="M39" s="15">
        <f t="shared" si="1"/>
        <v>6080</v>
      </c>
    </row>
    <row r="40" spans="1:13" outlineLevel="2" x14ac:dyDescent="0.2">
      <c r="A40" s="10">
        <v>22</v>
      </c>
      <c r="B40" s="2" t="s">
        <v>53</v>
      </c>
      <c r="C40" s="30" t="s">
        <v>47</v>
      </c>
      <c r="D40" s="4">
        <v>975320</v>
      </c>
      <c r="E40" s="4"/>
      <c r="F40" s="5"/>
      <c r="G40" s="5">
        <v>1995</v>
      </c>
      <c r="I40" s="5"/>
      <c r="J40" s="5"/>
      <c r="K40" s="5"/>
      <c r="L40" s="6" t="s">
        <v>25</v>
      </c>
      <c r="M40" s="15">
        <f t="shared" si="1"/>
        <v>1995</v>
      </c>
    </row>
    <row r="41" spans="1:13" outlineLevel="2" x14ac:dyDescent="0.2">
      <c r="A41" s="10">
        <v>23</v>
      </c>
      <c r="B41" s="2" t="s">
        <v>60</v>
      </c>
      <c r="C41" s="3" t="s">
        <v>47</v>
      </c>
      <c r="D41" s="4">
        <v>979703</v>
      </c>
      <c r="E41" s="4"/>
      <c r="F41" s="5"/>
      <c r="G41" s="5">
        <v>9927.5</v>
      </c>
      <c r="H41" s="5"/>
      <c r="I41" s="5"/>
      <c r="J41" s="5"/>
      <c r="K41" s="5"/>
      <c r="L41" s="6" t="s">
        <v>25</v>
      </c>
      <c r="M41" s="15">
        <f t="shared" si="1"/>
        <v>9927.5</v>
      </c>
    </row>
    <row r="42" spans="1:13" outlineLevel="2" x14ac:dyDescent="0.2">
      <c r="A42" s="10">
        <v>24</v>
      </c>
      <c r="B42" s="2" t="s">
        <v>67</v>
      </c>
      <c r="C42" s="3" t="s">
        <v>47</v>
      </c>
      <c r="D42" s="4">
        <v>983712</v>
      </c>
      <c r="E42" s="4"/>
      <c r="F42" s="5"/>
      <c r="G42" s="5">
        <v>5842.5</v>
      </c>
      <c r="H42" s="5"/>
      <c r="I42" s="5"/>
      <c r="J42" s="5"/>
      <c r="K42" s="5"/>
      <c r="L42" s="6" t="s">
        <v>25</v>
      </c>
      <c r="M42" s="15">
        <f t="shared" si="1"/>
        <v>5842.5</v>
      </c>
    </row>
    <row r="43" spans="1:13" outlineLevel="2" x14ac:dyDescent="0.2">
      <c r="A43" s="10">
        <v>25</v>
      </c>
      <c r="B43" s="2" t="s">
        <v>74</v>
      </c>
      <c r="C43" s="3" t="s">
        <v>47</v>
      </c>
      <c r="D43" s="4">
        <v>986609</v>
      </c>
      <c r="E43" s="4"/>
      <c r="F43" s="5"/>
      <c r="G43" s="5">
        <v>3610</v>
      </c>
      <c r="H43" s="5"/>
      <c r="I43" s="5"/>
      <c r="J43" s="5"/>
      <c r="K43" s="5"/>
      <c r="L43" s="6" t="s">
        <v>25</v>
      </c>
      <c r="M43" s="15">
        <f t="shared" si="1"/>
        <v>3610</v>
      </c>
    </row>
    <row r="44" spans="1:13" outlineLevel="2" x14ac:dyDescent="0.2">
      <c r="A44" s="10">
        <v>26</v>
      </c>
      <c r="B44" s="2" t="s">
        <v>83</v>
      </c>
      <c r="C44" s="3" t="s">
        <v>47</v>
      </c>
      <c r="D44" s="4">
        <v>992062</v>
      </c>
      <c r="E44" s="4"/>
      <c r="F44" s="5"/>
      <c r="G44" s="5">
        <v>14060</v>
      </c>
      <c r="H44" s="5"/>
      <c r="I44" s="5"/>
      <c r="J44" s="5"/>
      <c r="K44" s="5"/>
      <c r="L44" s="6" t="s">
        <v>25</v>
      </c>
      <c r="M44" s="15">
        <f t="shared" si="1"/>
        <v>14060</v>
      </c>
    </row>
    <row r="45" spans="1:13" outlineLevel="2" x14ac:dyDescent="0.2">
      <c r="A45" s="10">
        <v>27</v>
      </c>
      <c r="B45" s="2" t="s">
        <v>92</v>
      </c>
      <c r="C45" s="3" t="s">
        <v>47</v>
      </c>
      <c r="D45" s="4">
        <v>996630</v>
      </c>
      <c r="E45" s="4"/>
      <c r="F45" s="5"/>
      <c r="G45" s="5">
        <v>24000</v>
      </c>
      <c r="H45" s="5"/>
      <c r="I45" s="5"/>
      <c r="J45" s="5"/>
      <c r="K45" s="5"/>
      <c r="L45" s="6" t="s">
        <v>25</v>
      </c>
      <c r="M45" s="15">
        <f t="shared" si="1"/>
        <v>24000</v>
      </c>
    </row>
    <row r="46" spans="1:13" outlineLevel="2" x14ac:dyDescent="0.2">
      <c r="A46" s="10">
        <v>28</v>
      </c>
      <c r="B46" s="2" t="s">
        <v>94</v>
      </c>
      <c r="C46" s="3" t="s">
        <v>47</v>
      </c>
      <c r="D46" s="4">
        <v>997877</v>
      </c>
      <c r="E46" s="4"/>
      <c r="F46" s="5"/>
      <c r="G46" s="5">
        <v>29550</v>
      </c>
      <c r="H46" s="5"/>
      <c r="I46" s="5"/>
      <c r="J46" s="5"/>
      <c r="K46" s="5"/>
      <c r="L46" s="6" t="s">
        <v>25</v>
      </c>
      <c r="M46" s="15">
        <f t="shared" si="1"/>
        <v>29550</v>
      </c>
    </row>
    <row r="47" spans="1:13" outlineLevel="2" x14ac:dyDescent="0.2">
      <c r="A47" s="10">
        <v>29</v>
      </c>
      <c r="B47" s="2" t="s">
        <v>109</v>
      </c>
      <c r="C47" s="3" t="s">
        <v>47</v>
      </c>
      <c r="D47" s="4">
        <v>903361</v>
      </c>
      <c r="E47" s="4"/>
      <c r="F47" s="5"/>
      <c r="G47" s="5">
        <v>17650</v>
      </c>
      <c r="H47" s="5"/>
      <c r="I47" s="5"/>
      <c r="J47" s="5"/>
      <c r="K47" s="5"/>
      <c r="L47" s="6" t="s">
        <v>25</v>
      </c>
      <c r="M47" s="15">
        <f t="shared" si="1"/>
        <v>17650</v>
      </c>
    </row>
    <row r="48" spans="1:13" outlineLevel="2" x14ac:dyDescent="0.2">
      <c r="A48" s="10">
        <v>30</v>
      </c>
      <c r="B48" s="2" t="s">
        <v>117</v>
      </c>
      <c r="C48" s="3" t="s">
        <v>47</v>
      </c>
      <c r="D48" s="4">
        <v>909361</v>
      </c>
      <c r="E48" s="4"/>
      <c r="F48" s="5"/>
      <c r="G48" s="5">
        <v>18000</v>
      </c>
      <c r="H48" s="5"/>
      <c r="I48" s="5"/>
      <c r="J48" s="5"/>
      <c r="K48" s="5"/>
      <c r="L48" s="6" t="s">
        <v>25</v>
      </c>
      <c r="M48" s="15">
        <f t="shared" si="1"/>
        <v>18000</v>
      </c>
    </row>
    <row r="49" spans="1:13" outlineLevel="2" x14ac:dyDescent="0.2">
      <c r="A49" s="10">
        <v>31</v>
      </c>
      <c r="B49" s="2" t="s">
        <v>117</v>
      </c>
      <c r="C49" s="3" t="s">
        <v>47</v>
      </c>
      <c r="D49" s="4">
        <v>909361</v>
      </c>
      <c r="E49" s="4"/>
      <c r="F49" s="5"/>
      <c r="G49" s="5">
        <v>13700</v>
      </c>
      <c r="H49" s="5"/>
      <c r="I49" s="5"/>
      <c r="J49" s="5"/>
      <c r="K49" s="5"/>
      <c r="L49" s="6" t="s">
        <v>25</v>
      </c>
      <c r="M49" s="15">
        <f t="shared" si="1"/>
        <v>13700</v>
      </c>
    </row>
    <row r="50" spans="1:13" outlineLevel="2" x14ac:dyDescent="0.2">
      <c r="A50" s="10">
        <v>32</v>
      </c>
      <c r="B50" s="2" t="s">
        <v>128</v>
      </c>
      <c r="C50" s="3" t="s">
        <v>47</v>
      </c>
      <c r="D50" s="4">
        <v>913667</v>
      </c>
      <c r="E50" s="4"/>
      <c r="F50" s="5"/>
      <c r="G50" s="5">
        <v>14100</v>
      </c>
      <c r="H50" s="5"/>
      <c r="I50" s="5"/>
      <c r="J50" s="5"/>
      <c r="K50" s="5"/>
      <c r="L50" s="6" t="s">
        <v>25</v>
      </c>
      <c r="M50" s="15">
        <f t="shared" si="1"/>
        <v>14100</v>
      </c>
    </row>
    <row r="51" spans="1:13" outlineLevel="2" x14ac:dyDescent="0.2">
      <c r="A51" s="10">
        <v>33</v>
      </c>
      <c r="B51" s="2" t="s">
        <v>131</v>
      </c>
      <c r="C51" s="3" t="s">
        <v>47</v>
      </c>
      <c r="D51" s="4">
        <v>916613</v>
      </c>
      <c r="E51" s="4"/>
      <c r="F51" s="5"/>
      <c r="G51" s="5">
        <v>6250</v>
      </c>
      <c r="H51" s="5"/>
      <c r="I51" s="5"/>
      <c r="J51" s="5"/>
      <c r="K51" s="5"/>
      <c r="L51" s="6" t="s">
        <v>25</v>
      </c>
      <c r="M51" s="15">
        <f t="shared" si="1"/>
        <v>6250</v>
      </c>
    </row>
    <row r="52" spans="1:13" outlineLevel="2" x14ac:dyDescent="0.2">
      <c r="A52" s="10">
        <v>34</v>
      </c>
      <c r="B52" s="2" t="s">
        <v>142</v>
      </c>
      <c r="C52" s="3" t="s">
        <v>47</v>
      </c>
      <c r="D52" s="39">
        <v>921213</v>
      </c>
      <c r="E52" s="4"/>
      <c r="F52" s="5"/>
      <c r="G52" s="5">
        <v>6850</v>
      </c>
      <c r="H52" s="5"/>
      <c r="I52" s="5"/>
      <c r="J52" s="5"/>
      <c r="K52" s="5"/>
      <c r="L52" s="6" t="s">
        <v>25</v>
      </c>
      <c r="M52" s="15">
        <f t="shared" si="1"/>
        <v>6850</v>
      </c>
    </row>
    <row r="53" spans="1:13" outlineLevel="2" x14ac:dyDescent="0.2">
      <c r="A53" s="10">
        <v>35</v>
      </c>
      <c r="B53" s="2" t="s">
        <v>144</v>
      </c>
      <c r="C53" s="3" t="s">
        <v>47</v>
      </c>
      <c r="D53" s="4">
        <v>924852</v>
      </c>
      <c r="E53" s="4"/>
      <c r="F53" s="5"/>
      <c r="G53" s="5">
        <v>7100</v>
      </c>
      <c r="H53" s="5"/>
      <c r="I53" s="5"/>
      <c r="J53" s="5"/>
      <c r="K53" s="5"/>
      <c r="L53" s="6" t="s">
        <v>25</v>
      </c>
      <c r="M53" s="15">
        <f t="shared" si="1"/>
        <v>7100</v>
      </c>
    </row>
    <row r="54" spans="1:13" outlineLevel="2" x14ac:dyDescent="0.2">
      <c r="A54" s="10">
        <v>36</v>
      </c>
      <c r="B54" s="2" t="s">
        <v>146</v>
      </c>
      <c r="C54" s="3" t="s">
        <v>47</v>
      </c>
      <c r="D54" s="39">
        <v>929717</v>
      </c>
      <c r="E54" s="4"/>
      <c r="F54" s="5"/>
      <c r="G54" s="5">
        <v>5950</v>
      </c>
      <c r="H54" s="5"/>
      <c r="I54" s="5"/>
      <c r="J54" s="5"/>
      <c r="K54" s="5"/>
      <c r="L54" s="6" t="s">
        <v>25</v>
      </c>
      <c r="M54" s="15">
        <f t="shared" si="1"/>
        <v>5950</v>
      </c>
    </row>
    <row r="55" spans="1:13" outlineLevel="2" x14ac:dyDescent="0.2">
      <c r="A55" s="10">
        <v>37</v>
      </c>
      <c r="B55" s="2" t="s">
        <v>150</v>
      </c>
      <c r="C55" s="41" t="s">
        <v>47</v>
      </c>
      <c r="D55" s="4">
        <v>933848</v>
      </c>
      <c r="G55" s="5">
        <v>4450</v>
      </c>
      <c r="H55" s="5"/>
      <c r="I55" s="5"/>
      <c r="J55" s="5"/>
      <c r="K55" s="5"/>
      <c r="L55" s="14" t="s">
        <v>25</v>
      </c>
      <c r="M55" s="15">
        <f t="shared" si="1"/>
        <v>4450</v>
      </c>
    </row>
    <row r="56" spans="1:13" outlineLevel="2" x14ac:dyDescent="0.2">
      <c r="A56" s="10">
        <v>38</v>
      </c>
      <c r="B56" s="11" t="s">
        <v>154</v>
      </c>
      <c r="C56" s="12" t="s">
        <v>47</v>
      </c>
      <c r="D56" s="13">
        <v>938795</v>
      </c>
      <c r="G56" s="8">
        <v>3950</v>
      </c>
      <c r="L56" s="14" t="s">
        <v>25</v>
      </c>
      <c r="M56" s="15">
        <f t="shared" si="1"/>
        <v>3950</v>
      </c>
    </row>
    <row r="57" spans="1:13" outlineLevel="2" x14ac:dyDescent="0.2">
      <c r="A57" s="10">
        <v>39</v>
      </c>
      <c r="B57" s="11" t="s">
        <v>158</v>
      </c>
      <c r="C57" s="12" t="s">
        <v>47</v>
      </c>
      <c r="D57" s="13">
        <v>941903</v>
      </c>
      <c r="G57" s="8">
        <v>6975</v>
      </c>
      <c r="L57" s="14" t="s">
        <v>25</v>
      </c>
      <c r="M57" s="15">
        <f t="shared" si="1"/>
        <v>6975</v>
      </c>
    </row>
    <row r="58" spans="1:13" outlineLevel="2" x14ac:dyDescent="0.2">
      <c r="A58" s="10">
        <v>40</v>
      </c>
      <c r="B58" s="11" t="s">
        <v>161</v>
      </c>
      <c r="C58" s="12" t="s">
        <v>47</v>
      </c>
      <c r="D58" s="13">
        <v>943908</v>
      </c>
      <c r="G58" s="8">
        <v>16425</v>
      </c>
      <c r="L58" s="14" t="s">
        <v>25</v>
      </c>
      <c r="M58" s="15">
        <f t="shared" si="1"/>
        <v>16425</v>
      </c>
    </row>
    <row r="59" spans="1:13" outlineLevel="2" x14ac:dyDescent="0.2">
      <c r="A59" s="10">
        <v>41</v>
      </c>
      <c r="B59" s="11" t="s">
        <v>168</v>
      </c>
      <c r="C59" s="12" t="s">
        <v>47</v>
      </c>
      <c r="D59" s="13">
        <v>647978</v>
      </c>
      <c r="G59" s="8">
        <v>5650</v>
      </c>
      <c r="L59" s="14" t="s">
        <v>25</v>
      </c>
      <c r="M59" s="15">
        <f t="shared" si="1"/>
        <v>5650</v>
      </c>
    </row>
    <row r="60" spans="1:13" outlineLevel="2" x14ac:dyDescent="0.2">
      <c r="A60" s="10">
        <v>42</v>
      </c>
      <c r="B60" s="11" t="s">
        <v>181</v>
      </c>
      <c r="C60" s="12" t="s">
        <v>47</v>
      </c>
      <c r="D60" s="13">
        <v>953492</v>
      </c>
      <c r="G60" s="8">
        <v>1900</v>
      </c>
      <c r="L60" s="14" t="s">
        <v>25</v>
      </c>
      <c r="M60" s="15">
        <f t="shared" si="1"/>
        <v>1900</v>
      </c>
    </row>
    <row r="61" spans="1:13" s="12" customFormat="1" outlineLevel="2" x14ac:dyDescent="0.2">
      <c r="A61" s="10">
        <v>43</v>
      </c>
      <c r="B61" s="11" t="s">
        <v>187</v>
      </c>
      <c r="C61" s="12" t="s">
        <v>47</v>
      </c>
      <c r="D61" s="13">
        <v>957172</v>
      </c>
      <c r="E61" s="13"/>
      <c r="F61" s="8"/>
      <c r="G61" s="8">
        <v>5900</v>
      </c>
      <c r="H61" s="8"/>
      <c r="I61" s="8"/>
      <c r="J61" s="8"/>
      <c r="K61" s="8"/>
      <c r="L61" s="14" t="s">
        <v>25</v>
      </c>
      <c r="M61" s="15">
        <f t="shared" si="1"/>
        <v>5900</v>
      </c>
    </row>
    <row r="62" spans="1:13" outlineLevel="2" x14ac:dyDescent="0.2">
      <c r="A62" s="10">
        <v>44</v>
      </c>
      <c r="B62" s="11" t="s">
        <v>189</v>
      </c>
      <c r="C62" s="12" t="s">
        <v>47</v>
      </c>
      <c r="D62" s="13">
        <v>960757</v>
      </c>
      <c r="G62" s="8">
        <v>11200</v>
      </c>
      <c r="L62" s="14" t="s">
        <v>25</v>
      </c>
      <c r="M62" s="15">
        <f t="shared" ref="M62:M93" si="2">K62+J62+I62+H62+G62+F62</f>
        <v>11200</v>
      </c>
    </row>
    <row r="63" spans="1:13" outlineLevel="2" x14ac:dyDescent="0.2">
      <c r="A63" s="10">
        <v>45</v>
      </c>
      <c r="B63" s="11" t="s">
        <v>194</v>
      </c>
      <c r="C63" s="12" t="s">
        <v>47</v>
      </c>
      <c r="D63" s="13">
        <v>963527</v>
      </c>
      <c r="G63" s="8">
        <v>2782.5</v>
      </c>
      <c r="L63" s="14" t="s">
        <v>25</v>
      </c>
      <c r="M63" s="15">
        <f t="shared" si="2"/>
        <v>2782.5</v>
      </c>
    </row>
    <row r="64" spans="1:13" outlineLevel="2" x14ac:dyDescent="0.2">
      <c r="A64" s="10">
        <v>46</v>
      </c>
      <c r="B64" s="11" t="s">
        <v>197</v>
      </c>
      <c r="C64" s="12" t="s">
        <v>47</v>
      </c>
      <c r="D64" s="13">
        <v>968681</v>
      </c>
      <c r="G64" s="8">
        <v>5827.5</v>
      </c>
      <c r="L64" s="14" t="s">
        <v>25</v>
      </c>
      <c r="M64" s="15">
        <f t="shared" si="2"/>
        <v>5827.5</v>
      </c>
    </row>
    <row r="65" spans="1:13" outlineLevel="2" x14ac:dyDescent="0.2">
      <c r="A65" s="10">
        <v>47</v>
      </c>
      <c r="B65" s="11" t="s">
        <v>201</v>
      </c>
      <c r="C65" s="12" t="s">
        <v>47</v>
      </c>
      <c r="D65" s="13">
        <v>972045</v>
      </c>
      <c r="G65" s="8">
        <v>12442.5</v>
      </c>
      <c r="L65" s="14" t="s">
        <v>25</v>
      </c>
      <c r="M65" s="15">
        <f t="shared" si="2"/>
        <v>12442.5</v>
      </c>
    </row>
    <row r="66" spans="1:13" outlineLevel="2" x14ac:dyDescent="0.2">
      <c r="A66" s="10">
        <v>48</v>
      </c>
      <c r="B66" s="11" t="s">
        <v>207</v>
      </c>
      <c r="C66" s="12" t="s">
        <v>47</v>
      </c>
      <c r="D66" s="13">
        <v>975630</v>
      </c>
      <c r="G66" s="8">
        <v>10447.5</v>
      </c>
      <c r="L66" s="14" t="s">
        <v>25</v>
      </c>
      <c r="M66" s="15">
        <f t="shared" si="2"/>
        <v>10447.5</v>
      </c>
    </row>
    <row r="67" spans="1:13" outlineLevel="2" x14ac:dyDescent="0.2">
      <c r="A67" s="10">
        <v>49</v>
      </c>
      <c r="B67" s="11" t="s">
        <v>221</v>
      </c>
      <c r="C67" s="12" t="s">
        <v>47</v>
      </c>
      <c r="D67" s="13">
        <v>980503</v>
      </c>
      <c r="G67" s="8">
        <v>16432.5</v>
      </c>
      <c r="L67" s="14" t="s">
        <v>25</v>
      </c>
      <c r="M67" s="15">
        <f t="shared" si="2"/>
        <v>16432.5</v>
      </c>
    </row>
    <row r="68" spans="1:13" outlineLevel="2" x14ac:dyDescent="0.2">
      <c r="A68" s="10">
        <v>50</v>
      </c>
      <c r="B68" s="11" t="s">
        <v>224</v>
      </c>
      <c r="C68" s="12" t="s">
        <v>47</v>
      </c>
      <c r="D68" s="13">
        <v>985526</v>
      </c>
      <c r="G68" s="8">
        <v>23257.5</v>
      </c>
      <c r="L68" s="14" t="s">
        <v>225</v>
      </c>
      <c r="M68" s="15">
        <f t="shared" si="2"/>
        <v>23257.5</v>
      </c>
    </row>
    <row r="69" spans="1:13" outlineLevel="2" x14ac:dyDescent="0.2">
      <c r="A69" s="10">
        <v>51</v>
      </c>
      <c r="B69" s="11" t="s">
        <v>232</v>
      </c>
      <c r="C69" s="12" t="s">
        <v>47</v>
      </c>
      <c r="D69" s="13">
        <v>990405</v>
      </c>
      <c r="G69" s="8">
        <v>47040</v>
      </c>
      <c r="L69" s="14" t="s">
        <v>25</v>
      </c>
      <c r="M69" s="15">
        <f t="shared" si="2"/>
        <v>47040</v>
      </c>
    </row>
    <row r="70" spans="1:13" outlineLevel="2" x14ac:dyDescent="0.2">
      <c r="A70" s="10">
        <v>52</v>
      </c>
      <c r="B70" s="11" t="s">
        <v>239</v>
      </c>
      <c r="C70" s="12" t="s">
        <v>47</v>
      </c>
      <c r="D70" s="13">
        <v>995921</v>
      </c>
      <c r="G70" s="8">
        <v>18952.5</v>
      </c>
      <c r="L70" s="14" t="s">
        <v>25</v>
      </c>
      <c r="M70" s="15">
        <f t="shared" si="2"/>
        <v>18952.5</v>
      </c>
    </row>
    <row r="71" spans="1:13" outlineLevel="2" x14ac:dyDescent="0.2">
      <c r="A71" s="10">
        <v>53</v>
      </c>
      <c r="B71" s="11" t="s">
        <v>245</v>
      </c>
      <c r="C71" s="12" t="s">
        <v>47</v>
      </c>
      <c r="D71" s="13">
        <v>998468</v>
      </c>
      <c r="G71" s="8">
        <v>23572.5</v>
      </c>
      <c r="L71" s="14" t="s">
        <v>25</v>
      </c>
      <c r="M71" s="15">
        <f t="shared" si="2"/>
        <v>23572.5</v>
      </c>
    </row>
    <row r="72" spans="1:13" outlineLevel="2" x14ac:dyDescent="0.2">
      <c r="A72" s="10">
        <v>54</v>
      </c>
      <c r="B72" s="11" t="s">
        <v>248</v>
      </c>
      <c r="C72" s="12" t="s">
        <v>47</v>
      </c>
      <c r="D72" s="13">
        <v>902143</v>
      </c>
      <c r="G72" s="8">
        <v>23730</v>
      </c>
      <c r="L72" s="14" t="s">
        <v>25</v>
      </c>
      <c r="M72" s="15">
        <f t="shared" si="2"/>
        <v>23730</v>
      </c>
    </row>
    <row r="73" spans="1:13" outlineLevel="2" x14ac:dyDescent="0.2">
      <c r="A73" s="10">
        <v>55</v>
      </c>
      <c r="B73" s="11" t="s">
        <v>256</v>
      </c>
      <c r="C73" s="12" t="s">
        <v>47</v>
      </c>
      <c r="D73" s="13">
        <v>908597</v>
      </c>
      <c r="G73" s="8">
        <v>23572.5</v>
      </c>
      <c r="L73" s="14" t="s">
        <v>25</v>
      </c>
      <c r="M73" s="15">
        <f t="shared" si="2"/>
        <v>23572.5</v>
      </c>
    </row>
    <row r="74" spans="1:13" outlineLevel="2" x14ac:dyDescent="0.2">
      <c r="A74" s="10">
        <v>56</v>
      </c>
      <c r="B74" s="11" t="s">
        <v>284</v>
      </c>
      <c r="C74" s="12" t="s">
        <v>47</v>
      </c>
      <c r="D74" s="13" t="s">
        <v>285</v>
      </c>
      <c r="G74" s="8">
        <v>20790</v>
      </c>
      <c r="L74" s="14" t="s">
        <v>25</v>
      </c>
      <c r="M74" s="15">
        <f t="shared" si="2"/>
        <v>20790</v>
      </c>
    </row>
    <row r="75" spans="1:13" outlineLevel="2" x14ac:dyDescent="0.2">
      <c r="A75" s="10">
        <v>57</v>
      </c>
      <c r="B75" s="11" t="s">
        <v>291</v>
      </c>
      <c r="C75" s="12" t="s">
        <v>47</v>
      </c>
      <c r="D75" s="13" t="s">
        <v>292</v>
      </c>
      <c r="G75" s="8">
        <v>-20790</v>
      </c>
      <c r="L75" s="14" t="s">
        <v>25</v>
      </c>
      <c r="M75" s="15">
        <f t="shared" si="2"/>
        <v>-20790</v>
      </c>
    </row>
    <row r="76" spans="1:13" outlineLevel="2" x14ac:dyDescent="0.2">
      <c r="A76" s="10">
        <v>58</v>
      </c>
      <c r="B76" s="11" t="s">
        <v>300</v>
      </c>
      <c r="C76" s="12" t="s">
        <v>47</v>
      </c>
      <c r="D76" s="13">
        <v>937100</v>
      </c>
      <c r="G76" s="8">
        <v>28545</v>
      </c>
      <c r="L76" s="14" t="s">
        <v>25</v>
      </c>
      <c r="M76" s="15">
        <f t="shared" si="2"/>
        <v>28545</v>
      </c>
    </row>
    <row r="77" spans="1:13" outlineLevel="2" x14ac:dyDescent="0.2">
      <c r="A77" s="10">
        <v>59</v>
      </c>
      <c r="B77" s="11" t="s">
        <v>305</v>
      </c>
      <c r="C77" s="12" t="s">
        <v>47</v>
      </c>
      <c r="D77" s="13">
        <v>940736</v>
      </c>
      <c r="G77" s="8">
        <v>28765</v>
      </c>
      <c r="L77" s="14" t="s">
        <v>25</v>
      </c>
      <c r="M77" s="15">
        <f t="shared" si="2"/>
        <v>28765</v>
      </c>
    </row>
    <row r="78" spans="1:13" outlineLevel="2" x14ac:dyDescent="0.2">
      <c r="A78" s="10">
        <v>60</v>
      </c>
      <c r="B78" s="11" t="s">
        <v>315</v>
      </c>
      <c r="C78" s="12" t="s">
        <v>47</v>
      </c>
      <c r="D78" s="13">
        <v>944593</v>
      </c>
      <c r="G78" s="8">
        <v>27280</v>
      </c>
      <c r="L78" s="14" t="s">
        <v>25</v>
      </c>
      <c r="M78" s="15">
        <f t="shared" si="2"/>
        <v>27280</v>
      </c>
    </row>
    <row r="79" spans="1:13" outlineLevel="2" x14ac:dyDescent="0.2">
      <c r="A79" s="10">
        <v>61</v>
      </c>
      <c r="B79" s="11" t="s">
        <v>321</v>
      </c>
      <c r="C79" s="12" t="s">
        <v>47</v>
      </c>
      <c r="D79" s="13">
        <v>948022</v>
      </c>
      <c r="G79" s="8">
        <v>23815</v>
      </c>
      <c r="L79" s="14" t="s">
        <v>25</v>
      </c>
      <c r="M79" s="15">
        <f t="shared" si="2"/>
        <v>23815</v>
      </c>
    </row>
    <row r="80" spans="1:13" outlineLevel="2" x14ac:dyDescent="0.2">
      <c r="A80" s="10">
        <v>62</v>
      </c>
      <c r="B80" s="11" t="s">
        <v>324</v>
      </c>
      <c r="C80" s="12" t="s">
        <v>47</v>
      </c>
      <c r="D80" s="13">
        <v>951505</v>
      </c>
      <c r="G80" s="8">
        <v>23485</v>
      </c>
      <c r="L80" s="14" t="s">
        <v>25</v>
      </c>
      <c r="M80" s="15">
        <f t="shared" si="2"/>
        <v>23485</v>
      </c>
    </row>
    <row r="81" spans="1:13" outlineLevel="2" x14ac:dyDescent="0.2">
      <c r="A81" s="10">
        <v>63</v>
      </c>
      <c r="B81" s="11" t="s">
        <v>335</v>
      </c>
      <c r="C81" s="12" t="s">
        <v>47</v>
      </c>
      <c r="D81" s="13">
        <v>956133</v>
      </c>
      <c r="G81" s="8">
        <v>18696</v>
      </c>
      <c r="L81" s="14" t="s">
        <v>25</v>
      </c>
      <c r="M81" s="15">
        <f t="shared" si="2"/>
        <v>18696</v>
      </c>
    </row>
    <row r="82" spans="1:13" outlineLevel="2" x14ac:dyDescent="0.2">
      <c r="A82" s="10">
        <v>64</v>
      </c>
      <c r="B82" s="11" t="s">
        <v>341</v>
      </c>
      <c r="C82" s="12" t="s">
        <v>47</v>
      </c>
      <c r="D82" s="13">
        <v>959939</v>
      </c>
      <c r="G82" s="8">
        <v>25650</v>
      </c>
      <c r="L82" s="14" t="s">
        <v>25</v>
      </c>
      <c r="M82" s="15">
        <f t="shared" si="2"/>
        <v>25650</v>
      </c>
    </row>
    <row r="83" spans="1:13" outlineLevel="2" x14ac:dyDescent="0.2">
      <c r="A83" s="10">
        <v>65</v>
      </c>
      <c r="B83" s="11" t="s">
        <v>352</v>
      </c>
      <c r="C83" s="12" t="s">
        <v>47</v>
      </c>
      <c r="D83" s="13">
        <v>962487</v>
      </c>
      <c r="G83" s="8">
        <v>25935</v>
      </c>
      <c r="L83" s="14" t="s">
        <v>25</v>
      </c>
      <c r="M83" s="15">
        <f t="shared" si="2"/>
        <v>25935</v>
      </c>
    </row>
    <row r="84" spans="1:13" outlineLevel="2" x14ac:dyDescent="0.2">
      <c r="A84" s="10">
        <v>66</v>
      </c>
      <c r="B84" s="11" t="s">
        <v>373</v>
      </c>
      <c r="C84" s="12" t="s">
        <v>47</v>
      </c>
      <c r="D84" s="13">
        <v>992282</v>
      </c>
      <c r="G84" s="8">
        <v>23598</v>
      </c>
      <c r="L84" s="14" t="s">
        <v>25</v>
      </c>
      <c r="M84" s="15">
        <f t="shared" si="2"/>
        <v>23598</v>
      </c>
    </row>
    <row r="85" spans="1:13" outlineLevel="2" x14ac:dyDescent="0.2">
      <c r="A85" s="10">
        <v>67</v>
      </c>
      <c r="B85" s="11" t="s">
        <v>376</v>
      </c>
      <c r="C85" s="12" t="s">
        <v>47</v>
      </c>
      <c r="D85" s="13">
        <v>978631</v>
      </c>
      <c r="H85" s="8">
        <v>8265</v>
      </c>
      <c r="L85" s="14" t="s">
        <v>25</v>
      </c>
      <c r="M85" s="15">
        <f t="shared" si="2"/>
        <v>8265</v>
      </c>
    </row>
    <row r="86" spans="1:13" outlineLevel="2" x14ac:dyDescent="0.2">
      <c r="A86" s="10">
        <v>68</v>
      </c>
      <c r="B86" s="11" t="s">
        <v>378</v>
      </c>
      <c r="C86" s="12" t="s">
        <v>47</v>
      </c>
      <c r="D86" s="13">
        <v>980111</v>
      </c>
      <c r="H86" s="8">
        <v>6555</v>
      </c>
      <c r="L86" s="14" t="s">
        <v>25</v>
      </c>
      <c r="M86" s="15">
        <f t="shared" si="2"/>
        <v>6555</v>
      </c>
    </row>
    <row r="87" spans="1:13" outlineLevel="2" x14ac:dyDescent="0.2">
      <c r="A87" s="10">
        <v>69</v>
      </c>
      <c r="B87" s="11" t="s">
        <v>382</v>
      </c>
      <c r="C87" s="12" t="s">
        <v>47</v>
      </c>
      <c r="D87" s="13">
        <v>984014</v>
      </c>
      <c r="H87" s="8">
        <v>2508</v>
      </c>
      <c r="L87" s="14" t="s">
        <v>25</v>
      </c>
      <c r="M87" s="15">
        <f t="shared" si="2"/>
        <v>2508</v>
      </c>
    </row>
    <row r="88" spans="1:13" outlineLevel="2" x14ac:dyDescent="0.2">
      <c r="A88" s="10">
        <v>70</v>
      </c>
      <c r="B88" s="11" t="s">
        <v>393</v>
      </c>
      <c r="C88" s="12" t="s">
        <v>47</v>
      </c>
      <c r="D88" s="13">
        <v>989592</v>
      </c>
      <c r="H88" s="8">
        <v>456</v>
      </c>
      <c r="L88" s="14" t="s">
        <v>25</v>
      </c>
      <c r="M88" s="15">
        <f t="shared" si="2"/>
        <v>456</v>
      </c>
    </row>
    <row r="89" spans="1:13" outlineLevel="2" x14ac:dyDescent="0.2">
      <c r="A89" s="10">
        <v>71</v>
      </c>
      <c r="B89" s="11" t="s">
        <v>397</v>
      </c>
      <c r="C89" s="12" t="s">
        <v>47</v>
      </c>
      <c r="D89" s="13">
        <v>991866</v>
      </c>
      <c r="H89" s="8">
        <v>1824</v>
      </c>
      <c r="L89" s="14" t="s">
        <v>25</v>
      </c>
      <c r="M89" s="15">
        <f t="shared" si="2"/>
        <v>1824</v>
      </c>
    </row>
    <row r="90" spans="1:13" outlineLevel="2" x14ac:dyDescent="0.2">
      <c r="A90" s="10">
        <v>72</v>
      </c>
      <c r="B90" s="11" t="s">
        <v>399</v>
      </c>
      <c r="C90" s="12" t="s">
        <v>47</v>
      </c>
      <c r="D90" s="13">
        <v>994680</v>
      </c>
      <c r="H90" s="8">
        <v>456</v>
      </c>
      <c r="L90" s="14" t="s">
        <v>25</v>
      </c>
      <c r="M90" s="15">
        <f t="shared" si="2"/>
        <v>456</v>
      </c>
    </row>
    <row r="91" spans="1:13" outlineLevel="2" x14ac:dyDescent="0.2">
      <c r="A91" s="10">
        <v>73</v>
      </c>
      <c r="B91" s="11" t="s">
        <v>400</v>
      </c>
      <c r="C91" s="12" t="s">
        <v>47</v>
      </c>
      <c r="D91" s="13">
        <v>998044</v>
      </c>
      <c r="H91" s="8">
        <v>2301</v>
      </c>
      <c r="L91" s="14" t="s">
        <v>25</v>
      </c>
      <c r="M91" s="15">
        <f t="shared" si="2"/>
        <v>2301</v>
      </c>
    </row>
    <row r="92" spans="1:13" outlineLevel="2" x14ac:dyDescent="0.2">
      <c r="A92" s="10">
        <v>74</v>
      </c>
      <c r="B92" s="11" t="s">
        <v>401</v>
      </c>
      <c r="C92" s="12" t="s">
        <v>47</v>
      </c>
      <c r="D92" s="13">
        <v>900357</v>
      </c>
      <c r="H92" s="8">
        <v>3127</v>
      </c>
      <c r="L92" s="14" t="s">
        <v>25</v>
      </c>
      <c r="M92" s="15">
        <f t="shared" si="2"/>
        <v>3127</v>
      </c>
    </row>
    <row r="93" spans="1:13" outlineLevel="2" x14ac:dyDescent="0.2">
      <c r="A93" s="10">
        <v>75</v>
      </c>
      <c r="B93" s="11" t="s">
        <v>403</v>
      </c>
      <c r="C93" s="12" t="s">
        <v>47</v>
      </c>
      <c r="D93" s="13">
        <v>903160</v>
      </c>
      <c r="H93" s="8">
        <v>2360</v>
      </c>
      <c r="L93" s="14" t="s">
        <v>25</v>
      </c>
      <c r="M93" s="15">
        <f t="shared" si="2"/>
        <v>2360</v>
      </c>
    </row>
    <row r="94" spans="1:13" outlineLevel="2" x14ac:dyDescent="0.2">
      <c r="A94" s="10">
        <v>76</v>
      </c>
      <c r="B94" s="11" t="s">
        <v>404</v>
      </c>
      <c r="C94" s="12" t="s">
        <v>47</v>
      </c>
      <c r="D94" s="13">
        <v>907119</v>
      </c>
      <c r="H94" s="8">
        <v>1003</v>
      </c>
      <c r="L94" s="14" t="s">
        <v>25</v>
      </c>
      <c r="M94" s="15">
        <f t="shared" ref="M94:M125" si="3">K94+J94+I94+H94+G94+F94</f>
        <v>1003</v>
      </c>
    </row>
    <row r="95" spans="1:13" outlineLevel="2" x14ac:dyDescent="0.2">
      <c r="A95" s="10">
        <v>77</v>
      </c>
      <c r="B95" s="11" t="s">
        <v>408</v>
      </c>
      <c r="C95" s="12" t="s">
        <v>47</v>
      </c>
      <c r="D95" s="13">
        <v>910123</v>
      </c>
      <c r="H95" s="8">
        <v>708</v>
      </c>
      <c r="L95" s="14" t="s">
        <v>25</v>
      </c>
      <c r="M95" s="15">
        <f t="shared" si="3"/>
        <v>708</v>
      </c>
    </row>
    <row r="96" spans="1:13" outlineLevel="2" x14ac:dyDescent="0.2">
      <c r="A96" s="10">
        <v>78</v>
      </c>
      <c r="B96" s="11" t="s">
        <v>405</v>
      </c>
      <c r="C96" s="12" t="s">
        <v>47</v>
      </c>
      <c r="D96" s="13">
        <v>914012</v>
      </c>
      <c r="H96" s="8">
        <v>118</v>
      </c>
      <c r="L96" s="14" t="s">
        <v>25</v>
      </c>
      <c r="M96" s="15">
        <f t="shared" si="3"/>
        <v>118</v>
      </c>
    </row>
    <row r="97" spans="1:13" outlineLevel="2" x14ac:dyDescent="0.2">
      <c r="A97" s="10">
        <v>79</v>
      </c>
      <c r="B97" s="11" t="s">
        <v>410</v>
      </c>
      <c r="C97" s="12" t="s">
        <v>47</v>
      </c>
      <c r="D97" s="13">
        <v>916294</v>
      </c>
      <c r="H97" s="8">
        <v>708</v>
      </c>
      <c r="L97" s="14" t="s">
        <v>25</v>
      </c>
      <c r="M97" s="15">
        <f t="shared" si="3"/>
        <v>708</v>
      </c>
    </row>
    <row r="98" spans="1:13" outlineLevel="2" x14ac:dyDescent="0.2">
      <c r="A98" s="10">
        <v>80</v>
      </c>
      <c r="B98" s="11" t="s">
        <v>413</v>
      </c>
      <c r="C98" s="12" t="s">
        <v>47</v>
      </c>
      <c r="D98" s="13">
        <v>917785</v>
      </c>
      <c r="H98" s="8">
        <v>236</v>
      </c>
      <c r="L98" s="14" t="s">
        <v>25</v>
      </c>
      <c r="M98" s="15">
        <f t="shared" si="3"/>
        <v>236</v>
      </c>
    </row>
    <row r="99" spans="1:13" outlineLevel="2" x14ac:dyDescent="0.2">
      <c r="A99" s="10">
        <v>81</v>
      </c>
      <c r="B99" s="11" t="s">
        <v>414</v>
      </c>
      <c r="C99" s="12" t="s">
        <v>47</v>
      </c>
      <c r="D99" s="13">
        <v>921258</v>
      </c>
      <c r="G99" s="8">
        <v>944</v>
      </c>
      <c r="L99" s="14" t="s">
        <v>25</v>
      </c>
      <c r="M99" s="15">
        <f t="shared" si="3"/>
        <v>944</v>
      </c>
    </row>
    <row r="100" spans="1:13" outlineLevel="2" x14ac:dyDescent="0.2">
      <c r="A100" s="10">
        <v>82</v>
      </c>
      <c r="B100" s="11" t="s">
        <v>420</v>
      </c>
      <c r="C100" s="12" t="s">
        <v>47</v>
      </c>
      <c r="D100" s="13">
        <v>943661</v>
      </c>
      <c r="H100" s="8">
        <v>295</v>
      </c>
      <c r="L100" s="14" t="s">
        <v>25</v>
      </c>
      <c r="M100" s="15">
        <f t="shared" si="3"/>
        <v>295</v>
      </c>
    </row>
    <row r="101" spans="1:13" outlineLevel="2" x14ac:dyDescent="0.2">
      <c r="A101" s="10">
        <v>83</v>
      </c>
      <c r="B101" s="11" t="s">
        <v>489</v>
      </c>
      <c r="C101" s="12" t="s">
        <v>47</v>
      </c>
      <c r="D101" s="13">
        <v>946667</v>
      </c>
      <c r="H101" s="8">
        <v>177</v>
      </c>
      <c r="L101" s="14" t="s">
        <v>25</v>
      </c>
      <c r="M101" s="15">
        <f t="shared" si="3"/>
        <v>177</v>
      </c>
    </row>
    <row r="102" spans="1:13" outlineLevel="2" x14ac:dyDescent="0.2">
      <c r="A102" s="10">
        <v>84</v>
      </c>
      <c r="B102" s="11" t="s">
        <v>491</v>
      </c>
      <c r="C102" s="12" t="s">
        <v>47</v>
      </c>
      <c r="D102" s="13">
        <v>949726</v>
      </c>
      <c r="H102" s="8">
        <v>885</v>
      </c>
      <c r="L102" s="14" t="s">
        <v>25</v>
      </c>
      <c r="M102" s="15">
        <f t="shared" si="3"/>
        <v>885</v>
      </c>
    </row>
    <row r="103" spans="1:13" outlineLevel="2" x14ac:dyDescent="0.2">
      <c r="A103" s="10">
        <v>85</v>
      </c>
      <c r="B103" s="11" t="s">
        <v>494</v>
      </c>
      <c r="C103" s="12" t="s">
        <v>47</v>
      </c>
      <c r="D103" s="13">
        <v>953288</v>
      </c>
      <c r="H103" s="8">
        <v>236</v>
      </c>
      <c r="L103" s="14" t="s">
        <v>25</v>
      </c>
      <c r="M103" s="15">
        <f t="shared" si="3"/>
        <v>236</v>
      </c>
    </row>
    <row r="104" spans="1:13" outlineLevel="2" x14ac:dyDescent="0.2">
      <c r="A104" s="10">
        <v>86</v>
      </c>
      <c r="B104" s="11" t="s">
        <v>495</v>
      </c>
      <c r="C104" s="12" t="s">
        <v>47</v>
      </c>
      <c r="D104" s="13">
        <v>956633</v>
      </c>
      <c r="H104" s="8">
        <v>177</v>
      </c>
      <c r="L104" s="14" t="s">
        <v>25</v>
      </c>
      <c r="M104" s="15">
        <f t="shared" si="3"/>
        <v>177</v>
      </c>
    </row>
    <row r="105" spans="1:13" outlineLevel="2" x14ac:dyDescent="0.2">
      <c r="A105" s="10">
        <v>87</v>
      </c>
      <c r="B105" s="11" t="s">
        <v>497</v>
      </c>
      <c r="C105" s="12" t="s">
        <v>47</v>
      </c>
      <c r="D105" s="13">
        <v>962899</v>
      </c>
      <c r="H105" s="8">
        <v>1593</v>
      </c>
      <c r="L105" s="14" t="s">
        <v>25</v>
      </c>
      <c r="M105" s="15">
        <f t="shared" si="3"/>
        <v>1593</v>
      </c>
    </row>
    <row r="106" spans="1:13" outlineLevel="2" x14ac:dyDescent="0.2">
      <c r="A106" s="10">
        <v>88</v>
      </c>
      <c r="B106" s="11" t="s">
        <v>499</v>
      </c>
      <c r="C106" s="12" t="s">
        <v>47</v>
      </c>
      <c r="D106" s="13">
        <v>964334</v>
      </c>
      <c r="H106" s="8">
        <v>118</v>
      </c>
      <c r="L106" s="14" t="s">
        <v>25</v>
      </c>
      <c r="M106" s="8">
        <f t="shared" si="3"/>
        <v>118</v>
      </c>
    </row>
    <row r="107" spans="1:13" outlineLevel="2" x14ac:dyDescent="0.2">
      <c r="A107" s="10">
        <v>89</v>
      </c>
      <c r="B107" s="11" t="s">
        <v>511</v>
      </c>
      <c r="C107" s="12" t="s">
        <v>47</v>
      </c>
      <c r="D107" s="13">
        <v>967450</v>
      </c>
      <c r="G107" s="8">
        <v>590</v>
      </c>
      <c r="L107" s="14" t="s">
        <v>25</v>
      </c>
      <c r="M107" s="8">
        <f t="shared" si="3"/>
        <v>590</v>
      </c>
    </row>
    <row r="108" spans="1:13" outlineLevel="2" x14ac:dyDescent="0.2">
      <c r="A108" s="10">
        <v>90</v>
      </c>
      <c r="B108" s="11" t="s">
        <v>503</v>
      </c>
      <c r="C108" s="12" t="s">
        <v>47</v>
      </c>
      <c r="D108" s="13">
        <v>969691</v>
      </c>
      <c r="G108" s="8">
        <v>118</v>
      </c>
      <c r="L108" s="14" t="s">
        <v>25</v>
      </c>
      <c r="M108" s="8">
        <f t="shared" si="3"/>
        <v>118</v>
      </c>
    </row>
    <row r="109" spans="1:13" outlineLevel="2" x14ac:dyDescent="0.2">
      <c r="A109" s="10">
        <v>91</v>
      </c>
      <c r="B109" s="11" t="s">
        <v>506</v>
      </c>
      <c r="C109" s="12" t="s">
        <v>47</v>
      </c>
      <c r="D109" s="13">
        <v>974312</v>
      </c>
      <c r="G109" s="8">
        <v>118</v>
      </c>
      <c r="L109" s="14" t="s">
        <v>25</v>
      </c>
      <c r="M109" s="8">
        <f t="shared" si="3"/>
        <v>118</v>
      </c>
    </row>
    <row r="110" spans="1:13" outlineLevel="2" x14ac:dyDescent="0.2">
      <c r="A110" s="10">
        <v>92</v>
      </c>
      <c r="B110" s="11" t="s">
        <v>507</v>
      </c>
      <c r="C110" s="12" t="s">
        <v>47</v>
      </c>
      <c r="D110" s="13">
        <v>976832</v>
      </c>
      <c r="G110" s="8">
        <v>118</v>
      </c>
      <c r="L110" s="14" t="s">
        <v>25</v>
      </c>
      <c r="M110" s="8">
        <f t="shared" si="3"/>
        <v>118</v>
      </c>
    </row>
    <row r="111" spans="1:13" outlineLevel="2" x14ac:dyDescent="0.2">
      <c r="A111" s="10">
        <v>93</v>
      </c>
      <c r="B111" s="11" t="s">
        <v>512</v>
      </c>
      <c r="C111" s="12" t="s">
        <v>47</v>
      </c>
      <c r="D111" s="13">
        <v>978792</v>
      </c>
      <c r="G111" s="8">
        <v>118</v>
      </c>
      <c r="L111" s="14" t="s">
        <v>25</v>
      </c>
      <c r="M111" s="8">
        <f t="shared" si="3"/>
        <v>118</v>
      </c>
    </row>
    <row r="112" spans="1:13" outlineLevel="2" x14ac:dyDescent="0.2">
      <c r="A112" s="10">
        <v>94</v>
      </c>
      <c r="B112" s="11" t="s">
        <v>514</v>
      </c>
      <c r="C112" s="12" t="s">
        <v>47</v>
      </c>
      <c r="D112" s="13">
        <v>985333</v>
      </c>
      <c r="G112" s="8">
        <v>118</v>
      </c>
      <c r="L112" s="14" t="s">
        <v>25</v>
      </c>
      <c r="M112" s="8">
        <f t="shared" si="3"/>
        <v>118</v>
      </c>
    </row>
    <row r="113" spans="1:13" outlineLevel="2" x14ac:dyDescent="0.2">
      <c r="A113" s="10">
        <v>95</v>
      </c>
      <c r="B113" s="11" t="s">
        <v>520</v>
      </c>
      <c r="C113" s="12" t="s">
        <v>47</v>
      </c>
      <c r="D113" s="13">
        <v>988517</v>
      </c>
      <c r="G113" s="8">
        <v>1180</v>
      </c>
      <c r="L113" s="14" t="s">
        <v>25</v>
      </c>
      <c r="M113" s="8">
        <f t="shared" si="3"/>
        <v>1180</v>
      </c>
    </row>
    <row r="114" spans="1:13" outlineLevel="2" x14ac:dyDescent="0.2">
      <c r="A114" s="10">
        <v>96</v>
      </c>
      <c r="B114" s="11" t="s">
        <v>522</v>
      </c>
      <c r="C114" s="12" t="s">
        <v>47</v>
      </c>
      <c r="D114" s="13">
        <v>992042</v>
      </c>
      <c r="G114" s="8">
        <v>413</v>
      </c>
      <c r="L114" s="14" t="s">
        <v>25</v>
      </c>
      <c r="M114" s="8">
        <f t="shared" si="3"/>
        <v>413</v>
      </c>
    </row>
    <row r="115" spans="1:13" outlineLevel="2" x14ac:dyDescent="0.2">
      <c r="A115" s="10">
        <v>97</v>
      </c>
      <c r="B115" s="11" t="s">
        <v>523</v>
      </c>
      <c r="C115" s="12" t="s">
        <v>47</v>
      </c>
      <c r="D115" s="13">
        <v>995578</v>
      </c>
      <c r="G115" s="8">
        <v>59</v>
      </c>
      <c r="L115" s="14" t="s">
        <v>25</v>
      </c>
      <c r="M115" s="8">
        <f t="shared" si="3"/>
        <v>59</v>
      </c>
    </row>
    <row r="116" spans="1:13" outlineLevel="2" x14ac:dyDescent="0.2">
      <c r="A116" s="10">
        <v>98</v>
      </c>
      <c r="B116" s="11" t="s">
        <v>524</v>
      </c>
      <c r="C116" s="12" t="s">
        <v>47</v>
      </c>
      <c r="D116" s="13">
        <v>998170</v>
      </c>
      <c r="G116" s="8">
        <v>177</v>
      </c>
      <c r="L116" s="14" t="s">
        <v>25</v>
      </c>
      <c r="M116" s="8">
        <f t="shared" si="3"/>
        <v>177</v>
      </c>
    </row>
    <row r="117" spans="1:13" outlineLevel="2" x14ac:dyDescent="0.2">
      <c r="A117" s="10">
        <v>99</v>
      </c>
      <c r="B117" s="11" t="s">
        <v>258</v>
      </c>
      <c r="C117" s="12" t="s">
        <v>487</v>
      </c>
      <c r="D117" s="13">
        <v>909418</v>
      </c>
      <c r="G117" s="8">
        <v>29535</v>
      </c>
      <c r="L117" s="14" t="s">
        <v>25</v>
      </c>
      <c r="M117" s="15">
        <f t="shared" si="3"/>
        <v>29535</v>
      </c>
    </row>
    <row r="118" spans="1:13" outlineLevel="2" x14ac:dyDescent="0.2">
      <c r="A118" s="10">
        <v>100</v>
      </c>
      <c r="B118" s="11" t="s">
        <v>262</v>
      </c>
      <c r="C118" s="12" t="s">
        <v>487</v>
      </c>
      <c r="D118" s="13">
        <v>913528</v>
      </c>
      <c r="G118" s="8">
        <v>25630</v>
      </c>
      <c r="L118" s="14" t="s">
        <v>25</v>
      </c>
      <c r="M118" s="15">
        <f t="shared" si="3"/>
        <v>25630</v>
      </c>
    </row>
    <row r="119" spans="1:13" outlineLevel="2" x14ac:dyDescent="0.2">
      <c r="A119" s="10">
        <v>101</v>
      </c>
      <c r="B119" s="11" t="s">
        <v>295</v>
      </c>
      <c r="C119" s="12" t="s">
        <v>487</v>
      </c>
      <c r="D119" s="13">
        <v>933724</v>
      </c>
      <c r="G119" s="8">
        <v>27665</v>
      </c>
      <c r="L119" s="14" t="s">
        <v>25</v>
      </c>
      <c r="M119" s="15">
        <f t="shared" si="3"/>
        <v>27665</v>
      </c>
    </row>
    <row r="120" spans="1:13" outlineLevel="2" x14ac:dyDescent="0.2">
      <c r="A120" s="10">
        <v>102</v>
      </c>
      <c r="B120" s="11" t="s">
        <v>355</v>
      </c>
      <c r="C120" s="12" t="s">
        <v>487</v>
      </c>
      <c r="D120" s="13">
        <v>968190</v>
      </c>
      <c r="H120" s="8">
        <v>23997</v>
      </c>
      <c r="L120" s="14" t="s">
        <v>25</v>
      </c>
      <c r="M120" s="15">
        <f t="shared" si="3"/>
        <v>23997</v>
      </c>
    </row>
    <row r="121" spans="1:13" outlineLevel="2" x14ac:dyDescent="0.2">
      <c r="A121" s="10">
        <v>103</v>
      </c>
      <c r="B121" s="11" t="s">
        <v>365</v>
      </c>
      <c r="C121" s="12" t="s">
        <v>487</v>
      </c>
      <c r="D121" s="13">
        <v>971844</v>
      </c>
      <c r="H121" s="8">
        <v>18981</v>
      </c>
      <c r="L121" s="14" t="s">
        <v>25</v>
      </c>
      <c r="M121" s="15">
        <f t="shared" si="3"/>
        <v>18981</v>
      </c>
    </row>
    <row r="122" spans="1:13" outlineLevel="2" x14ac:dyDescent="0.2">
      <c r="A122" s="10">
        <v>104</v>
      </c>
      <c r="B122" s="11" t="s">
        <v>265</v>
      </c>
      <c r="C122" s="12" t="s">
        <v>488</v>
      </c>
      <c r="D122" s="13">
        <v>917816</v>
      </c>
      <c r="G122" s="8">
        <v>23980</v>
      </c>
      <c r="L122" s="14" t="s">
        <v>25</v>
      </c>
      <c r="M122" s="15">
        <f t="shared" si="3"/>
        <v>23980</v>
      </c>
    </row>
    <row r="123" spans="1:13" outlineLevel="2" x14ac:dyDescent="0.2">
      <c r="A123" s="10">
        <v>105</v>
      </c>
      <c r="B123" s="11" t="s">
        <v>274</v>
      </c>
      <c r="C123" s="12" t="s">
        <v>488</v>
      </c>
      <c r="D123" s="13">
        <v>922125</v>
      </c>
      <c r="G123" s="8">
        <v>27060</v>
      </c>
      <c r="L123" s="14" t="s">
        <v>25</v>
      </c>
      <c r="M123" s="15">
        <f t="shared" si="3"/>
        <v>27060</v>
      </c>
    </row>
    <row r="124" spans="1:13" outlineLevel="2" x14ac:dyDescent="0.2">
      <c r="A124" s="10">
        <v>106</v>
      </c>
      <c r="B124" s="11" t="s">
        <v>282</v>
      </c>
      <c r="C124" s="12" t="s">
        <v>488</v>
      </c>
      <c r="D124" s="13">
        <v>927454</v>
      </c>
      <c r="G124" s="8">
        <v>26950</v>
      </c>
      <c r="L124" s="14" t="s">
        <v>25</v>
      </c>
      <c r="M124" s="15">
        <f t="shared" si="3"/>
        <v>26950</v>
      </c>
    </row>
    <row r="125" spans="1:13" outlineLevel="2" x14ac:dyDescent="0.2">
      <c r="A125" s="10">
        <v>107</v>
      </c>
      <c r="B125" s="11" t="s">
        <v>290</v>
      </c>
      <c r="C125" s="12" t="s">
        <v>488</v>
      </c>
      <c r="D125" s="13">
        <v>931791</v>
      </c>
      <c r="G125" s="8">
        <v>20790</v>
      </c>
      <c r="L125" s="14" t="s">
        <v>25</v>
      </c>
      <c r="M125" s="15">
        <f t="shared" si="3"/>
        <v>20790</v>
      </c>
    </row>
    <row r="126" spans="1:13" s="17" customFormat="1" outlineLevel="1" x14ac:dyDescent="0.2">
      <c r="A126" s="21"/>
      <c r="B126" s="26"/>
      <c r="C126" s="20" t="s">
        <v>428</v>
      </c>
      <c r="D126" s="19"/>
      <c r="E126" s="19"/>
      <c r="F126" s="9"/>
      <c r="G126" s="9"/>
      <c r="H126" s="9"/>
      <c r="I126" s="9"/>
      <c r="J126" s="9"/>
      <c r="K126" s="9"/>
      <c r="L126" s="27"/>
      <c r="M126" s="28">
        <f>SUBTOTAL(9,M30:M125)</f>
        <v>966253.5</v>
      </c>
    </row>
    <row r="127" spans="1:13" outlineLevel="2" x14ac:dyDescent="0.2">
      <c r="A127" s="10">
        <v>108</v>
      </c>
      <c r="B127" s="2" t="s">
        <v>113</v>
      </c>
      <c r="C127" s="3" t="s">
        <v>526</v>
      </c>
      <c r="D127" s="4">
        <v>905591</v>
      </c>
      <c r="E127" s="4"/>
      <c r="F127" s="5"/>
      <c r="G127" s="5">
        <v>109586.25</v>
      </c>
      <c r="H127" s="5"/>
      <c r="I127" s="5"/>
      <c r="J127" s="5"/>
      <c r="K127" s="5"/>
      <c r="L127" s="6" t="s">
        <v>33</v>
      </c>
      <c r="M127" s="15">
        <f t="shared" ref="M127:M158" si="4">K127+J127+I127+H127+G127+F127</f>
        <v>109586.25</v>
      </c>
    </row>
    <row r="128" spans="1:13" outlineLevel="2" x14ac:dyDescent="0.2">
      <c r="A128" s="10">
        <v>109</v>
      </c>
      <c r="B128" s="2" t="s">
        <v>113</v>
      </c>
      <c r="C128" s="3" t="s">
        <v>526</v>
      </c>
      <c r="D128" s="4">
        <v>905591</v>
      </c>
      <c r="E128" s="4"/>
      <c r="F128" s="5"/>
      <c r="G128" s="5">
        <v>1069.8399999999999</v>
      </c>
      <c r="H128" s="5"/>
      <c r="I128" s="5"/>
      <c r="J128" s="5"/>
      <c r="K128" s="5"/>
      <c r="L128" s="6" t="s">
        <v>33</v>
      </c>
      <c r="M128" s="15">
        <f t="shared" si="4"/>
        <v>1069.8399999999999</v>
      </c>
    </row>
    <row r="129" spans="1:13" outlineLevel="2" x14ac:dyDescent="0.2">
      <c r="A129" s="10">
        <v>110</v>
      </c>
      <c r="B129" s="2" t="s">
        <v>117</v>
      </c>
      <c r="C129" s="3" t="s">
        <v>526</v>
      </c>
      <c r="D129" s="4">
        <v>909362</v>
      </c>
      <c r="E129" s="4"/>
      <c r="F129" s="5"/>
      <c r="G129" s="5">
        <v>121762.5</v>
      </c>
      <c r="H129" s="5"/>
      <c r="I129" s="5"/>
      <c r="J129" s="5"/>
      <c r="K129" s="5"/>
      <c r="L129" s="6" t="s">
        <v>33</v>
      </c>
      <c r="M129" s="15">
        <f t="shared" si="4"/>
        <v>121762.5</v>
      </c>
    </row>
    <row r="130" spans="1:13" outlineLevel="2" x14ac:dyDescent="0.2">
      <c r="A130" s="10">
        <v>111</v>
      </c>
      <c r="B130" s="2" t="s">
        <v>117</v>
      </c>
      <c r="C130" s="3" t="s">
        <v>526</v>
      </c>
      <c r="D130" s="4">
        <v>909362</v>
      </c>
      <c r="E130" s="4"/>
      <c r="F130" s="5"/>
      <c r="G130" s="5">
        <v>1518.53</v>
      </c>
      <c r="H130" s="5"/>
      <c r="I130" s="5"/>
      <c r="J130" s="5"/>
      <c r="K130" s="5"/>
      <c r="L130" s="6" t="s">
        <v>33</v>
      </c>
      <c r="M130" s="15">
        <f t="shared" si="4"/>
        <v>1518.53</v>
      </c>
    </row>
    <row r="131" spans="1:13" outlineLevel="2" x14ac:dyDescent="0.2">
      <c r="A131" s="10">
        <v>112</v>
      </c>
      <c r="B131" s="2" t="s">
        <v>123</v>
      </c>
      <c r="C131" s="3" t="s">
        <v>526</v>
      </c>
      <c r="D131" s="4">
        <v>911551</v>
      </c>
      <c r="E131" s="4"/>
      <c r="F131" s="5"/>
      <c r="G131" s="5">
        <v>18923.63</v>
      </c>
      <c r="H131" s="5"/>
      <c r="I131" s="5"/>
      <c r="J131" s="5"/>
      <c r="K131" s="5"/>
      <c r="L131" s="6" t="s">
        <v>33</v>
      </c>
      <c r="M131" s="15">
        <f t="shared" si="4"/>
        <v>18923.63</v>
      </c>
    </row>
    <row r="132" spans="1:13" outlineLevel="2" x14ac:dyDescent="0.2">
      <c r="A132" s="10">
        <v>113</v>
      </c>
      <c r="B132" s="2" t="s">
        <v>123</v>
      </c>
      <c r="C132" s="3" t="s">
        <v>526</v>
      </c>
      <c r="D132" s="4">
        <v>911551</v>
      </c>
      <c r="E132" s="4"/>
      <c r="F132" s="5"/>
      <c r="G132" s="5">
        <v>44646.25</v>
      </c>
      <c r="H132" s="5"/>
      <c r="I132" s="5"/>
      <c r="J132" s="5"/>
      <c r="K132" s="5"/>
      <c r="L132" s="6" t="s">
        <v>33</v>
      </c>
      <c r="M132" s="15">
        <f t="shared" si="4"/>
        <v>44646.25</v>
      </c>
    </row>
    <row r="133" spans="1:13" outlineLevel="2" x14ac:dyDescent="0.2">
      <c r="A133" s="10">
        <v>114</v>
      </c>
      <c r="B133" s="2" t="s">
        <v>123</v>
      </c>
      <c r="C133" s="3" t="s">
        <v>526</v>
      </c>
      <c r="D133" s="4">
        <v>911551</v>
      </c>
      <c r="E133" s="4"/>
      <c r="F133" s="5"/>
      <c r="G133" s="5">
        <v>14.7</v>
      </c>
      <c r="H133" s="5"/>
      <c r="I133" s="5"/>
      <c r="J133" s="5"/>
      <c r="K133" s="5"/>
      <c r="L133" s="6" t="s">
        <v>33</v>
      </c>
      <c r="M133" s="15">
        <f t="shared" si="4"/>
        <v>14.7</v>
      </c>
    </row>
    <row r="134" spans="1:13" outlineLevel="2" x14ac:dyDescent="0.2">
      <c r="A134" s="10">
        <v>115</v>
      </c>
      <c r="B134" s="2" t="s">
        <v>123</v>
      </c>
      <c r="C134" s="3" t="s">
        <v>526</v>
      </c>
      <c r="D134" s="4">
        <v>911551</v>
      </c>
      <c r="E134" s="4"/>
      <c r="F134" s="5"/>
      <c r="G134" s="5">
        <v>1702.15</v>
      </c>
      <c r="H134" s="5"/>
      <c r="I134" s="5"/>
      <c r="J134" s="5"/>
      <c r="K134" s="5"/>
      <c r="L134" s="6" t="s">
        <v>33</v>
      </c>
      <c r="M134" s="15">
        <f t="shared" si="4"/>
        <v>1702.15</v>
      </c>
    </row>
    <row r="135" spans="1:13" outlineLevel="2" x14ac:dyDescent="0.2">
      <c r="A135" s="10">
        <v>116</v>
      </c>
      <c r="B135" s="2" t="s">
        <v>130</v>
      </c>
      <c r="C135" s="3" t="s">
        <v>526</v>
      </c>
      <c r="D135" s="4">
        <v>915870</v>
      </c>
      <c r="E135" s="4"/>
      <c r="F135" s="5"/>
      <c r="G135" s="5">
        <v>133498.25</v>
      </c>
      <c r="H135" s="5"/>
      <c r="I135" s="5"/>
      <c r="J135" s="5"/>
      <c r="K135" s="5"/>
      <c r="L135" s="6" t="s">
        <v>33</v>
      </c>
      <c r="M135" s="15">
        <f t="shared" si="4"/>
        <v>133498.25</v>
      </c>
    </row>
    <row r="136" spans="1:13" outlineLevel="2" x14ac:dyDescent="0.2">
      <c r="A136" s="10">
        <v>117</v>
      </c>
      <c r="B136" s="2" t="s">
        <v>130</v>
      </c>
      <c r="C136" s="3" t="s">
        <v>526</v>
      </c>
      <c r="D136" s="4">
        <v>915870</v>
      </c>
      <c r="E136" s="4"/>
      <c r="F136" s="5"/>
      <c r="G136" s="5">
        <v>16495.009999999998</v>
      </c>
      <c r="H136" s="5"/>
      <c r="I136" s="5"/>
      <c r="J136" s="5"/>
      <c r="K136" s="5"/>
      <c r="L136" s="6" t="s">
        <v>33</v>
      </c>
      <c r="M136" s="15">
        <f t="shared" si="4"/>
        <v>16495.009999999998</v>
      </c>
    </row>
    <row r="137" spans="1:13" outlineLevel="2" x14ac:dyDescent="0.2">
      <c r="A137" s="10">
        <v>118</v>
      </c>
      <c r="B137" s="2" t="s">
        <v>130</v>
      </c>
      <c r="C137" s="3" t="s">
        <v>526</v>
      </c>
      <c r="D137" s="4">
        <v>915870</v>
      </c>
      <c r="E137" s="4"/>
      <c r="F137" s="5"/>
      <c r="G137" s="5">
        <v>12112.54</v>
      </c>
      <c r="H137" s="5"/>
      <c r="I137" s="5"/>
      <c r="J137" s="5"/>
      <c r="K137" s="5"/>
      <c r="L137" s="6" t="s">
        <v>33</v>
      </c>
      <c r="M137" s="15">
        <f t="shared" si="4"/>
        <v>12112.54</v>
      </c>
    </row>
    <row r="138" spans="1:13" outlineLevel="2" x14ac:dyDescent="0.2">
      <c r="A138" s="10">
        <v>119</v>
      </c>
      <c r="B138" s="2" t="s">
        <v>130</v>
      </c>
      <c r="C138" s="3" t="s">
        <v>526</v>
      </c>
      <c r="D138" s="4">
        <v>915870</v>
      </c>
      <c r="E138" s="4"/>
      <c r="F138" s="5"/>
      <c r="G138" s="5">
        <v>43.84</v>
      </c>
      <c r="H138" s="5"/>
      <c r="I138" s="5"/>
      <c r="J138" s="5"/>
      <c r="K138" s="5"/>
      <c r="L138" s="6" t="s">
        <v>33</v>
      </c>
      <c r="M138" s="15">
        <f t="shared" si="4"/>
        <v>43.84</v>
      </c>
    </row>
    <row r="139" spans="1:13" outlineLevel="2" x14ac:dyDescent="0.2">
      <c r="A139" s="10">
        <v>120</v>
      </c>
      <c r="B139" s="2" t="s">
        <v>130</v>
      </c>
      <c r="C139" s="3" t="s">
        <v>526</v>
      </c>
      <c r="D139" s="4">
        <v>915870</v>
      </c>
      <c r="E139" s="4"/>
      <c r="F139" s="5"/>
      <c r="G139" s="5">
        <v>1025.17</v>
      </c>
      <c r="H139" s="5"/>
      <c r="I139" s="5"/>
      <c r="J139" s="5"/>
      <c r="K139" s="5"/>
      <c r="L139" s="6" t="s">
        <v>33</v>
      </c>
      <c r="M139" s="15">
        <f t="shared" si="4"/>
        <v>1025.17</v>
      </c>
    </row>
    <row r="140" spans="1:13" outlineLevel="2" x14ac:dyDescent="0.2">
      <c r="A140" s="10">
        <v>121</v>
      </c>
      <c r="B140" s="2" t="s">
        <v>130</v>
      </c>
      <c r="C140" s="3" t="s">
        <v>526</v>
      </c>
      <c r="D140" s="4">
        <v>915870</v>
      </c>
      <c r="E140" s="4"/>
      <c r="F140" s="5"/>
      <c r="G140" s="5">
        <v>427.93</v>
      </c>
      <c r="H140" s="5"/>
      <c r="I140" s="5"/>
      <c r="J140" s="5"/>
      <c r="K140" s="5"/>
      <c r="L140" s="6" t="s">
        <v>33</v>
      </c>
      <c r="M140" s="15">
        <f t="shared" si="4"/>
        <v>427.93</v>
      </c>
    </row>
    <row r="141" spans="1:13" outlineLevel="2" x14ac:dyDescent="0.2">
      <c r="A141" s="10">
        <v>122</v>
      </c>
      <c r="B141" s="2" t="s">
        <v>135</v>
      </c>
      <c r="C141" s="3" t="s">
        <v>526</v>
      </c>
      <c r="D141" s="39">
        <v>918221</v>
      </c>
      <c r="E141" s="4"/>
      <c r="F141" s="5"/>
      <c r="G141" s="5">
        <v>181553.79</v>
      </c>
      <c r="H141" s="5"/>
      <c r="I141" s="5"/>
      <c r="J141" s="5"/>
      <c r="K141" s="5"/>
      <c r="L141" s="6" t="s">
        <v>33</v>
      </c>
      <c r="M141" s="15">
        <f t="shared" si="4"/>
        <v>181553.79</v>
      </c>
    </row>
    <row r="142" spans="1:13" outlineLevel="2" x14ac:dyDescent="0.2">
      <c r="A142" s="10">
        <v>123</v>
      </c>
      <c r="B142" s="2" t="s">
        <v>135</v>
      </c>
      <c r="C142" s="3" t="s">
        <v>526</v>
      </c>
      <c r="D142" s="39">
        <v>918221</v>
      </c>
      <c r="E142" s="4"/>
      <c r="F142" s="5"/>
      <c r="G142" s="5">
        <v>654.55999999999995</v>
      </c>
      <c r="H142" s="5"/>
      <c r="I142" s="5"/>
      <c r="J142" s="5"/>
      <c r="K142" s="5"/>
      <c r="L142" s="6" t="s">
        <v>33</v>
      </c>
      <c r="M142" s="15">
        <f t="shared" si="4"/>
        <v>654.55999999999995</v>
      </c>
    </row>
    <row r="143" spans="1:13" outlineLevel="2" x14ac:dyDescent="0.2">
      <c r="A143" s="10">
        <v>124</v>
      </c>
      <c r="B143" s="2" t="s">
        <v>145</v>
      </c>
      <c r="C143" s="3" t="s">
        <v>526</v>
      </c>
      <c r="D143" s="39">
        <v>928878</v>
      </c>
      <c r="E143" s="4"/>
      <c r="F143" s="5"/>
      <c r="G143" s="5">
        <v>1813.5</v>
      </c>
      <c r="H143" s="5"/>
      <c r="I143" s="5"/>
      <c r="J143" s="5"/>
      <c r="K143" s="5"/>
      <c r="L143" s="6" t="s">
        <v>33</v>
      </c>
      <c r="M143" s="15">
        <f t="shared" si="4"/>
        <v>1813.5</v>
      </c>
    </row>
    <row r="144" spans="1:13" outlineLevel="2" x14ac:dyDescent="0.2">
      <c r="A144" s="10">
        <v>125</v>
      </c>
      <c r="B144" s="2" t="s">
        <v>145</v>
      </c>
      <c r="C144" s="3" t="s">
        <v>526</v>
      </c>
      <c r="D144" s="39">
        <v>928878</v>
      </c>
      <c r="E144" s="4"/>
      <c r="F144" s="5"/>
      <c r="G144" s="5">
        <v>60249.36</v>
      </c>
      <c r="H144" s="5"/>
      <c r="I144" s="5"/>
      <c r="J144" s="5"/>
      <c r="K144" s="5"/>
      <c r="L144" s="6" t="s">
        <v>33</v>
      </c>
      <c r="M144" s="15">
        <f t="shared" si="4"/>
        <v>60249.36</v>
      </c>
    </row>
    <row r="145" spans="1:13" outlineLevel="2" x14ac:dyDescent="0.2">
      <c r="A145" s="10">
        <v>126</v>
      </c>
      <c r="B145" s="2" t="s">
        <v>145</v>
      </c>
      <c r="C145" s="3" t="s">
        <v>526</v>
      </c>
      <c r="D145" s="39">
        <v>928878</v>
      </c>
      <c r="E145" s="4"/>
      <c r="F145" s="5"/>
      <c r="G145" s="5">
        <v>8247.51</v>
      </c>
      <c r="H145" s="5"/>
      <c r="I145" s="5"/>
      <c r="J145" s="5"/>
      <c r="K145" s="5"/>
      <c r="L145" s="6" t="s">
        <v>33</v>
      </c>
      <c r="M145" s="15">
        <f t="shared" si="4"/>
        <v>8247.51</v>
      </c>
    </row>
    <row r="146" spans="1:13" outlineLevel="2" x14ac:dyDescent="0.2">
      <c r="A146" s="10">
        <v>127</v>
      </c>
      <c r="B146" s="2" t="s">
        <v>145</v>
      </c>
      <c r="C146" s="3" t="s">
        <v>526</v>
      </c>
      <c r="D146" s="39">
        <v>928878</v>
      </c>
      <c r="E146" s="4"/>
      <c r="F146" s="5"/>
      <c r="G146" s="5">
        <v>24742.52</v>
      </c>
      <c r="H146" s="5"/>
      <c r="I146" s="5"/>
      <c r="J146" s="5"/>
      <c r="K146" s="5"/>
      <c r="L146" s="6" t="s">
        <v>33</v>
      </c>
      <c r="M146" s="15">
        <f t="shared" si="4"/>
        <v>24742.52</v>
      </c>
    </row>
    <row r="147" spans="1:13" outlineLevel="2" x14ac:dyDescent="0.2">
      <c r="A147" s="10">
        <v>128</v>
      </c>
      <c r="B147" s="2" t="s">
        <v>145</v>
      </c>
      <c r="C147" s="3" t="s">
        <v>526</v>
      </c>
      <c r="D147" s="39">
        <v>928878</v>
      </c>
      <c r="E147" s="4"/>
      <c r="F147" s="5"/>
      <c r="G147" s="5">
        <v>46.06</v>
      </c>
      <c r="H147" s="5"/>
      <c r="I147" s="5"/>
      <c r="J147" s="5"/>
      <c r="K147" s="5"/>
      <c r="L147" s="6" t="s">
        <v>33</v>
      </c>
      <c r="M147" s="15">
        <f t="shared" si="4"/>
        <v>46.06</v>
      </c>
    </row>
    <row r="148" spans="1:13" outlineLevel="2" x14ac:dyDescent="0.2">
      <c r="A148" s="10">
        <v>129</v>
      </c>
      <c r="B148" s="2" t="s">
        <v>145</v>
      </c>
      <c r="C148" s="3" t="s">
        <v>526</v>
      </c>
      <c r="D148" s="39">
        <v>928878</v>
      </c>
      <c r="E148" s="4"/>
      <c r="F148" s="5"/>
      <c r="G148" s="5">
        <v>1539.72</v>
      </c>
      <c r="H148" s="5"/>
      <c r="I148" s="5"/>
      <c r="J148" s="5"/>
      <c r="K148" s="5"/>
      <c r="L148" s="6" t="s">
        <v>33</v>
      </c>
      <c r="M148" s="15">
        <f t="shared" si="4"/>
        <v>1539.72</v>
      </c>
    </row>
    <row r="149" spans="1:13" outlineLevel="2" x14ac:dyDescent="0.2">
      <c r="A149" s="10">
        <v>130</v>
      </c>
      <c r="B149" s="2" t="s">
        <v>150</v>
      </c>
      <c r="C149" s="3" t="s">
        <v>526</v>
      </c>
      <c r="D149" s="4">
        <v>933849</v>
      </c>
      <c r="G149" s="5">
        <v>22255.07</v>
      </c>
      <c r="L149" s="14" t="s">
        <v>33</v>
      </c>
      <c r="M149" s="15">
        <f t="shared" si="4"/>
        <v>22255.07</v>
      </c>
    </row>
    <row r="150" spans="1:13" outlineLevel="2" x14ac:dyDescent="0.2">
      <c r="A150" s="10">
        <v>131</v>
      </c>
      <c r="B150" s="2" t="s">
        <v>150</v>
      </c>
      <c r="C150" s="3" t="s">
        <v>526</v>
      </c>
      <c r="D150" s="4">
        <v>933849</v>
      </c>
      <c r="E150" s="4"/>
      <c r="F150" s="5"/>
      <c r="G150" s="5">
        <v>5498.34</v>
      </c>
      <c r="H150" s="5"/>
      <c r="I150" s="5"/>
      <c r="J150" s="5"/>
      <c r="K150" s="5"/>
      <c r="L150" s="6" t="s">
        <v>33</v>
      </c>
      <c r="M150" s="15">
        <f t="shared" si="4"/>
        <v>5498.34</v>
      </c>
    </row>
    <row r="151" spans="1:13" outlineLevel="2" x14ac:dyDescent="0.2">
      <c r="A151" s="10">
        <v>132</v>
      </c>
      <c r="B151" s="2" t="s">
        <v>150</v>
      </c>
      <c r="C151" s="3" t="s">
        <v>526</v>
      </c>
      <c r="D151" s="4">
        <v>933849</v>
      </c>
      <c r="E151" s="4"/>
      <c r="F151" s="5"/>
      <c r="G151" s="5">
        <v>3030.22</v>
      </c>
      <c r="H151" s="5"/>
      <c r="I151" s="5"/>
      <c r="J151" s="5"/>
      <c r="K151" s="5"/>
      <c r="L151" s="6" t="s">
        <v>33</v>
      </c>
      <c r="M151" s="15">
        <f t="shared" si="4"/>
        <v>3030.22</v>
      </c>
    </row>
    <row r="152" spans="1:13" outlineLevel="2" x14ac:dyDescent="0.2">
      <c r="A152" s="10">
        <v>133</v>
      </c>
      <c r="B152" s="2" t="s">
        <v>150</v>
      </c>
      <c r="C152" s="3" t="s">
        <v>526</v>
      </c>
      <c r="D152" s="4">
        <v>933849</v>
      </c>
      <c r="E152" s="4"/>
      <c r="F152" s="5"/>
      <c r="G152" s="5">
        <v>708.59</v>
      </c>
      <c r="H152" s="5"/>
      <c r="I152" s="5"/>
      <c r="J152" s="5"/>
      <c r="K152" s="5"/>
      <c r="L152" s="6" t="s">
        <v>33</v>
      </c>
      <c r="M152" s="15">
        <f t="shared" si="4"/>
        <v>708.59</v>
      </c>
    </row>
    <row r="153" spans="1:13" outlineLevel="2" x14ac:dyDescent="0.2">
      <c r="A153" s="10">
        <v>134</v>
      </c>
      <c r="B153" s="11" t="s">
        <v>153</v>
      </c>
      <c r="C153" s="3" t="s">
        <v>526</v>
      </c>
      <c r="D153" s="13">
        <v>937566</v>
      </c>
      <c r="G153" s="8">
        <v>22255.07</v>
      </c>
      <c r="L153" s="14" t="s">
        <v>33</v>
      </c>
      <c r="M153" s="15">
        <f t="shared" si="4"/>
        <v>22255.07</v>
      </c>
    </row>
    <row r="154" spans="1:13" outlineLevel="2" x14ac:dyDescent="0.2">
      <c r="A154" s="10">
        <v>135</v>
      </c>
      <c r="B154" s="11" t="s">
        <v>153</v>
      </c>
      <c r="C154" s="3" t="s">
        <v>526</v>
      </c>
      <c r="D154" s="13">
        <v>937566</v>
      </c>
      <c r="G154" s="8">
        <v>1963.69</v>
      </c>
      <c r="L154" s="14" t="s">
        <v>33</v>
      </c>
      <c r="M154" s="15">
        <f t="shared" si="4"/>
        <v>1963.69</v>
      </c>
    </row>
    <row r="155" spans="1:13" outlineLevel="2" x14ac:dyDescent="0.2">
      <c r="A155" s="10">
        <v>136</v>
      </c>
      <c r="B155" s="11" t="s">
        <v>153</v>
      </c>
      <c r="C155" s="3" t="s">
        <v>526</v>
      </c>
      <c r="D155" s="13">
        <v>937566</v>
      </c>
      <c r="G155" s="8">
        <v>462.58</v>
      </c>
      <c r="L155" s="14" t="s">
        <v>33</v>
      </c>
      <c r="M155" s="15">
        <f t="shared" si="4"/>
        <v>462.58</v>
      </c>
    </row>
    <row r="156" spans="1:13" outlineLevel="2" x14ac:dyDescent="0.2">
      <c r="A156" s="10">
        <v>137</v>
      </c>
      <c r="B156" s="11" t="s">
        <v>156</v>
      </c>
      <c r="C156" s="3" t="s">
        <v>526</v>
      </c>
      <c r="D156" s="13">
        <v>939432</v>
      </c>
      <c r="G156" s="8">
        <v>22669.56</v>
      </c>
      <c r="L156" s="14" t="s">
        <v>33</v>
      </c>
      <c r="M156" s="15">
        <f t="shared" si="4"/>
        <v>22669.56</v>
      </c>
    </row>
    <row r="157" spans="1:13" outlineLevel="2" x14ac:dyDescent="0.2">
      <c r="A157" s="10">
        <v>138</v>
      </c>
      <c r="B157" s="11" t="s">
        <v>156</v>
      </c>
      <c r="C157" s="3" t="s">
        <v>526</v>
      </c>
      <c r="D157" s="13">
        <v>939432</v>
      </c>
      <c r="G157" s="8">
        <v>3534.64</v>
      </c>
      <c r="L157" s="14" t="s">
        <v>33</v>
      </c>
      <c r="M157" s="15">
        <f t="shared" si="4"/>
        <v>3534.64</v>
      </c>
    </row>
    <row r="158" spans="1:13" outlineLevel="2" x14ac:dyDescent="0.2">
      <c r="A158" s="10">
        <v>139</v>
      </c>
      <c r="B158" s="11" t="s">
        <v>156</v>
      </c>
      <c r="C158" s="3" t="s">
        <v>526</v>
      </c>
      <c r="D158" s="13">
        <v>939432</v>
      </c>
      <c r="G158" s="8">
        <v>9991.24</v>
      </c>
      <c r="L158" s="14" t="s">
        <v>33</v>
      </c>
      <c r="M158" s="15">
        <f t="shared" si="4"/>
        <v>9991.24</v>
      </c>
    </row>
    <row r="159" spans="1:13" outlineLevel="2" x14ac:dyDescent="0.2">
      <c r="A159" s="10">
        <v>140</v>
      </c>
      <c r="B159" s="11" t="s">
        <v>156</v>
      </c>
      <c r="C159" s="3" t="s">
        <v>526</v>
      </c>
      <c r="D159" s="13">
        <v>939432</v>
      </c>
      <c r="G159" s="8">
        <v>3895.03</v>
      </c>
      <c r="L159" s="14" t="s">
        <v>33</v>
      </c>
      <c r="M159" s="15">
        <f t="shared" ref="M159:M190" si="5">K159+J159+I159+H159+G159+F159</f>
        <v>3895.03</v>
      </c>
    </row>
    <row r="160" spans="1:13" outlineLevel="2" x14ac:dyDescent="0.2">
      <c r="A160" s="10">
        <v>141</v>
      </c>
      <c r="B160" s="11" t="s">
        <v>158</v>
      </c>
      <c r="C160" s="3" t="s">
        <v>526</v>
      </c>
      <c r="D160" s="13">
        <v>941904</v>
      </c>
      <c r="G160" s="8">
        <v>2421.14</v>
      </c>
      <c r="L160" s="14" t="s">
        <v>33</v>
      </c>
      <c r="M160" s="15">
        <f t="shared" si="5"/>
        <v>2421.14</v>
      </c>
    </row>
    <row r="161" spans="1:13" outlineLevel="2" x14ac:dyDescent="0.2">
      <c r="A161" s="10">
        <v>142</v>
      </c>
      <c r="B161" s="11" t="s">
        <v>162</v>
      </c>
      <c r="C161" s="3" t="s">
        <v>526</v>
      </c>
      <c r="D161" s="13">
        <v>944681</v>
      </c>
      <c r="G161" s="8">
        <v>13790.83</v>
      </c>
      <c r="L161" s="14" t="s">
        <v>33</v>
      </c>
      <c r="M161" s="15">
        <f t="shared" si="5"/>
        <v>13790.83</v>
      </c>
    </row>
    <row r="162" spans="1:13" outlineLevel="2" x14ac:dyDescent="0.2">
      <c r="A162" s="10">
        <v>143</v>
      </c>
      <c r="B162" s="11" t="s">
        <v>163</v>
      </c>
      <c r="C162" s="3" t="s">
        <v>526</v>
      </c>
      <c r="D162" s="13">
        <v>947162</v>
      </c>
      <c r="G162" s="8">
        <v>2875</v>
      </c>
      <c r="L162" s="14" t="s">
        <v>33</v>
      </c>
      <c r="M162" s="15">
        <f t="shared" si="5"/>
        <v>2875</v>
      </c>
    </row>
    <row r="163" spans="1:13" outlineLevel="2" x14ac:dyDescent="0.2">
      <c r="A163" s="10">
        <v>144</v>
      </c>
      <c r="B163" s="11" t="s">
        <v>163</v>
      </c>
      <c r="C163" s="3" t="s">
        <v>526</v>
      </c>
      <c r="D163" s="13">
        <v>941672</v>
      </c>
      <c r="G163" s="8">
        <v>4833.37</v>
      </c>
      <c r="L163" s="14" t="s">
        <v>33</v>
      </c>
      <c r="M163" s="15">
        <f t="shared" si="5"/>
        <v>4833.37</v>
      </c>
    </row>
    <row r="164" spans="1:13" outlineLevel="2" x14ac:dyDescent="0.2">
      <c r="A164" s="10">
        <v>145</v>
      </c>
      <c r="B164" s="11" t="s">
        <v>169</v>
      </c>
      <c r="C164" s="3" t="s">
        <v>526</v>
      </c>
      <c r="D164" s="13">
        <v>949033</v>
      </c>
      <c r="G164" s="8">
        <v>461.2</v>
      </c>
      <c r="L164" s="14" t="s">
        <v>33</v>
      </c>
      <c r="M164" s="15">
        <f t="shared" si="5"/>
        <v>461.2</v>
      </c>
    </row>
    <row r="165" spans="1:13" outlineLevel="2" x14ac:dyDescent="0.2">
      <c r="A165" s="10">
        <v>146</v>
      </c>
      <c r="B165" s="11" t="s">
        <v>182</v>
      </c>
      <c r="C165" s="3" t="s">
        <v>526</v>
      </c>
      <c r="D165" s="13">
        <v>954734</v>
      </c>
      <c r="G165" s="8">
        <v>21993.26</v>
      </c>
      <c r="L165" s="14" t="s">
        <v>33</v>
      </c>
      <c r="M165" s="15">
        <f t="shared" si="5"/>
        <v>21993.26</v>
      </c>
    </row>
    <row r="166" spans="1:13" outlineLevel="2" x14ac:dyDescent="0.2">
      <c r="A166" s="10">
        <v>147</v>
      </c>
      <c r="B166" s="11" t="s">
        <v>194</v>
      </c>
      <c r="C166" s="3" t="s">
        <v>526</v>
      </c>
      <c r="D166" s="13">
        <v>963528</v>
      </c>
      <c r="G166" s="8">
        <v>24588.59</v>
      </c>
      <c r="L166" s="14" t="s">
        <v>33</v>
      </c>
      <c r="M166" s="15">
        <f t="shared" si="5"/>
        <v>24588.59</v>
      </c>
    </row>
    <row r="167" spans="1:13" outlineLevel="2" x14ac:dyDescent="0.2">
      <c r="A167" s="10">
        <v>148</v>
      </c>
      <c r="B167" s="11" t="s">
        <v>198</v>
      </c>
      <c r="C167" s="3" t="s">
        <v>526</v>
      </c>
      <c r="D167" s="13">
        <v>969872</v>
      </c>
      <c r="G167" s="8">
        <v>42288.83</v>
      </c>
      <c r="L167" s="14" t="s">
        <v>33</v>
      </c>
      <c r="M167" s="15">
        <f t="shared" si="5"/>
        <v>42288.83</v>
      </c>
    </row>
    <row r="168" spans="1:13" outlineLevel="2" x14ac:dyDescent="0.2">
      <c r="A168" s="10">
        <v>149</v>
      </c>
      <c r="B168" s="11" t="s">
        <v>200</v>
      </c>
      <c r="C168" s="3" t="s">
        <v>526</v>
      </c>
      <c r="D168" s="13">
        <v>971060</v>
      </c>
      <c r="G168" s="8">
        <v>24610.22</v>
      </c>
      <c r="L168" s="14" t="s">
        <v>33</v>
      </c>
      <c r="M168" s="15">
        <f t="shared" si="5"/>
        <v>24610.22</v>
      </c>
    </row>
    <row r="169" spans="1:13" outlineLevel="2" x14ac:dyDescent="0.2">
      <c r="A169" s="10">
        <v>150</v>
      </c>
      <c r="B169" s="11" t="s">
        <v>221</v>
      </c>
      <c r="C169" s="3" t="s">
        <v>526</v>
      </c>
      <c r="D169" s="13">
        <v>980504</v>
      </c>
      <c r="G169" s="8">
        <v>9375</v>
      </c>
      <c r="L169" s="14" t="s">
        <v>33</v>
      </c>
      <c r="M169" s="15">
        <f t="shared" si="5"/>
        <v>9375</v>
      </c>
    </row>
    <row r="170" spans="1:13" outlineLevel="2" x14ac:dyDescent="0.2">
      <c r="A170" s="10">
        <v>151</v>
      </c>
      <c r="B170" s="11" t="s">
        <v>221</v>
      </c>
      <c r="C170" s="3" t="s">
        <v>526</v>
      </c>
      <c r="D170" s="13">
        <v>980504</v>
      </c>
      <c r="G170" s="8">
        <v>4103.49</v>
      </c>
      <c r="L170" s="14" t="s">
        <v>33</v>
      </c>
      <c r="M170" s="15">
        <f t="shared" si="5"/>
        <v>4103.49</v>
      </c>
    </row>
    <row r="171" spans="1:13" outlineLevel="2" x14ac:dyDescent="0.2">
      <c r="A171" s="10">
        <v>152</v>
      </c>
      <c r="B171" s="11" t="s">
        <v>222</v>
      </c>
      <c r="C171" s="3" t="s">
        <v>526</v>
      </c>
      <c r="D171" s="13">
        <v>983847</v>
      </c>
      <c r="G171" s="8">
        <v>1510.04</v>
      </c>
      <c r="L171" s="14" t="s">
        <v>33</v>
      </c>
      <c r="M171" s="15">
        <f t="shared" si="5"/>
        <v>1510.04</v>
      </c>
    </row>
    <row r="172" spans="1:13" outlineLevel="2" x14ac:dyDescent="0.2">
      <c r="A172" s="10">
        <v>153</v>
      </c>
      <c r="B172" s="11" t="s">
        <v>224</v>
      </c>
      <c r="C172" s="3" t="s">
        <v>526</v>
      </c>
      <c r="D172" s="13">
        <v>986027</v>
      </c>
      <c r="G172" s="8">
        <v>10396.459999999999</v>
      </c>
      <c r="L172" s="14" t="s">
        <v>225</v>
      </c>
      <c r="M172" s="15">
        <f t="shared" si="5"/>
        <v>10396.459999999999</v>
      </c>
    </row>
    <row r="173" spans="1:13" outlineLevel="2" x14ac:dyDescent="0.2">
      <c r="A173" s="10">
        <v>154</v>
      </c>
      <c r="B173" s="11" t="s">
        <v>228</v>
      </c>
      <c r="C173" s="3" t="s">
        <v>526</v>
      </c>
      <c r="D173" s="13">
        <v>988302</v>
      </c>
      <c r="G173" s="8">
        <v>2337.77</v>
      </c>
      <c r="L173" s="14" t="s">
        <v>33</v>
      </c>
      <c r="M173" s="15">
        <f t="shared" si="5"/>
        <v>2337.77</v>
      </c>
    </row>
    <row r="174" spans="1:13" outlineLevel="2" x14ac:dyDescent="0.2">
      <c r="A174" s="10">
        <v>155</v>
      </c>
      <c r="B174" s="11" t="s">
        <v>241</v>
      </c>
      <c r="C174" s="3" t="s">
        <v>526</v>
      </c>
      <c r="D174" s="13">
        <v>993339</v>
      </c>
      <c r="G174" s="8">
        <v>9375</v>
      </c>
      <c r="L174" s="14" t="s">
        <v>33</v>
      </c>
      <c r="M174" s="15">
        <f t="shared" si="5"/>
        <v>9375</v>
      </c>
    </row>
    <row r="175" spans="1:13" outlineLevel="2" x14ac:dyDescent="0.2">
      <c r="A175" s="10">
        <v>156</v>
      </c>
      <c r="B175" s="11" t="s">
        <v>241</v>
      </c>
      <c r="C175" s="3" t="s">
        <v>526</v>
      </c>
      <c r="D175" s="13">
        <v>993339</v>
      </c>
      <c r="G175" s="8">
        <v>923.04</v>
      </c>
      <c r="L175" s="14" t="s">
        <v>33</v>
      </c>
      <c r="M175" s="15">
        <f t="shared" si="5"/>
        <v>923.04</v>
      </c>
    </row>
    <row r="176" spans="1:13" outlineLevel="2" x14ac:dyDescent="0.2">
      <c r="A176" s="10">
        <v>157</v>
      </c>
      <c r="B176" s="11" t="s">
        <v>239</v>
      </c>
      <c r="C176" s="3" t="s">
        <v>526</v>
      </c>
      <c r="D176" s="13">
        <v>995922</v>
      </c>
      <c r="G176" s="8">
        <v>30167.91</v>
      </c>
      <c r="L176" s="14" t="s">
        <v>33</v>
      </c>
      <c r="M176" s="15">
        <f t="shared" si="5"/>
        <v>30167.91</v>
      </c>
    </row>
    <row r="177" spans="1:13" outlineLevel="2" x14ac:dyDescent="0.2">
      <c r="A177" s="10">
        <v>158</v>
      </c>
      <c r="B177" s="11" t="s">
        <v>239</v>
      </c>
      <c r="C177" s="3" t="s">
        <v>526</v>
      </c>
      <c r="D177" s="13">
        <v>995922</v>
      </c>
      <c r="G177" s="8">
        <v>3167.44</v>
      </c>
      <c r="L177" s="14" t="s">
        <v>33</v>
      </c>
      <c r="M177" s="15">
        <f t="shared" si="5"/>
        <v>3167.44</v>
      </c>
    </row>
    <row r="178" spans="1:13" outlineLevel="2" x14ac:dyDescent="0.2">
      <c r="A178" s="10">
        <v>159</v>
      </c>
      <c r="B178" s="11" t="s">
        <v>244</v>
      </c>
      <c r="C178" s="3" t="s">
        <v>526</v>
      </c>
      <c r="D178" s="13">
        <v>999617</v>
      </c>
      <c r="G178" s="8">
        <v>11820</v>
      </c>
      <c r="L178" s="14" t="s">
        <v>33</v>
      </c>
      <c r="M178" s="15">
        <f t="shared" si="5"/>
        <v>11820</v>
      </c>
    </row>
    <row r="179" spans="1:13" outlineLevel="2" x14ac:dyDescent="0.2">
      <c r="A179" s="10">
        <v>160</v>
      </c>
      <c r="B179" s="11" t="s">
        <v>244</v>
      </c>
      <c r="C179" s="3" t="s">
        <v>526</v>
      </c>
      <c r="D179" s="13">
        <v>999617</v>
      </c>
      <c r="G179" s="8">
        <v>394.49</v>
      </c>
      <c r="L179" s="14" t="s">
        <v>33</v>
      </c>
      <c r="M179" s="15">
        <f t="shared" si="5"/>
        <v>394.49</v>
      </c>
    </row>
    <row r="180" spans="1:13" outlineLevel="2" x14ac:dyDescent="0.2">
      <c r="A180" s="10">
        <v>161</v>
      </c>
      <c r="B180" s="11" t="s">
        <v>249</v>
      </c>
      <c r="C180" s="3" t="s">
        <v>526</v>
      </c>
      <c r="D180" s="13">
        <v>901031</v>
      </c>
      <c r="G180" s="8">
        <v>13721.51</v>
      </c>
      <c r="L180" s="14" t="s">
        <v>33</v>
      </c>
      <c r="M180" s="15">
        <f t="shared" si="5"/>
        <v>13721.51</v>
      </c>
    </row>
    <row r="181" spans="1:13" outlineLevel="2" x14ac:dyDescent="0.2">
      <c r="A181" s="10">
        <v>162</v>
      </c>
      <c r="B181" s="11" t="s">
        <v>249</v>
      </c>
      <c r="C181" s="3" t="s">
        <v>526</v>
      </c>
      <c r="D181" s="13">
        <v>901031</v>
      </c>
      <c r="G181" s="8">
        <v>1078.73</v>
      </c>
      <c r="L181" s="14" t="s">
        <v>33</v>
      </c>
      <c r="M181" s="15">
        <f t="shared" si="5"/>
        <v>1078.73</v>
      </c>
    </row>
    <row r="182" spans="1:13" outlineLevel="2" x14ac:dyDescent="0.2">
      <c r="A182" s="10">
        <v>163</v>
      </c>
      <c r="B182" s="11" t="s">
        <v>250</v>
      </c>
      <c r="C182" s="3" t="s">
        <v>526</v>
      </c>
      <c r="D182" s="13">
        <v>906584</v>
      </c>
      <c r="G182" s="8">
        <v>8040.13</v>
      </c>
      <c r="L182" s="14" t="s">
        <v>33</v>
      </c>
      <c r="M182" s="15">
        <f t="shared" si="5"/>
        <v>8040.13</v>
      </c>
    </row>
    <row r="183" spans="1:13" outlineLevel="2" x14ac:dyDescent="0.2">
      <c r="A183" s="10">
        <v>164</v>
      </c>
      <c r="B183" s="11" t="s">
        <v>250</v>
      </c>
      <c r="C183" s="3" t="s">
        <v>526</v>
      </c>
      <c r="D183" s="13">
        <v>906584</v>
      </c>
      <c r="G183" s="8">
        <v>729.75</v>
      </c>
      <c r="L183" s="14" t="s">
        <v>33</v>
      </c>
      <c r="M183" s="15">
        <f t="shared" si="5"/>
        <v>729.75</v>
      </c>
    </row>
    <row r="184" spans="1:13" outlineLevel="2" x14ac:dyDescent="0.2">
      <c r="A184" s="10">
        <v>165</v>
      </c>
      <c r="B184" s="11" t="s">
        <v>252</v>
      </c>
      <c r="C184" s="3" t="s">
        <v>526</v>
      </c>
      <c r="D184" s="13">
        <v>907783</v>
      </c>
      <c r="G184" s="8">
        <v>251.36</v>
      </c>
      <c r="L184" s="14" t="s">
        <v>33</v>
      </c>
      <c r="M184" s="15">
        <f t="shared" si="5"/>
        <v>251.36</v>
      </c>
    </row>
    <row r="185" spans="1:13" outlineLevel="2" x14ac:dyDescent="0.2">
      <c r="A185" s="10">
        <v>166</v>
      </c>
      <c r="B185" s="11" t="s">
        <v>262</v>
      </c>
      <c r="C185" s="3" t="s">
        <v>526</v>
      </c>
      <c r="D185" s="13">
        <v>913529</v>
      </c>
      <c r="G185" s="8">
        <v>10992.88</v>
      </c>
      <c r="L185" s="14" t="s">
        <v>33</v>
      </c>
      <c r="M185" s="15">
        <f t="shared" si="5"/>
        <v>10992.88</v>
      </c>
    </row>
    <row r="186" spans="1:13" outlineLevel="2" x14ac:dyDescent="0.2">
      <c r="A186" s="10">
        <v>167</v>
      </c>
      <c r="B186" s="11" t="s">
        <v>262</v>
      </c>
      <c r="C186" s="3" t="s">
        <v>526</v>
      </c>
      <c r="D186" s="13">
        <v>913529</v>
      </c>
      <c r="G186" s="8">
        <v>3001.01</v>
      </c>
      <c r="L186" s="14" t="s">
        <v>33</v>
      </c>
      <c r="M186" s="15">
        <f t="shared" si="5"/>
        <v>3001.01</v>
      </c>
    </row>
    <row r="187" spans="1:13" outlineLevel="2" x14ac:dyDescent="0.2">
      <c r="A187" s="10">
        <v>168</v>
      </c>
      <c r="B187" s="11" t="s">
        <v>263</v>
      </c>
      <c r="C187" s="3" t="s">
        <v>526</v>
      </c>
      <c r="D187" s="13">
        <v>914261</v>
      </c>
      <c r="G187" s="8">
        <v>1855.08</v>
      </c>
      <c r="L187" s="14" t="s">
        <v>33</v>
      </c>
      <c r="M187" s="15">
        <f t="shared" si="5"/>
        <v>1855.08</v>
      </c>
    </row>
    <row r="188" spans="1:13" outlineLevel="2" x14ac:dyDescent="0.2">
      <c r="A188" s="10">
        <v>169</v>
      </c>
      <c r="B188" s="11" t="s">
        <v>263</v>
      </c>
      <c r="C188" s="3" t="s">
        <v>526</v>
      </c>
      <c r="D188" s="13">
        <v>914261</v>
      </c>
      <c r="G188" s="8">
        <v>-141.69</v>
      </c>
      <c r="L188" s="14" t="s">
        <v>33</v>
      </c>
      <c r="M188" s="15">
        <f t="shared" si="5"/>
        <v>-141.69</v>
      </c>
    </row>
    <row r="189" spans="1:13" outlineLevel="2" x14ac:dyDescent="0.2">
      <c r="A189" s="10">
        <v>170</v>
      </c>
      <c r="B189" s="11" t="s">
        <v>272</v>
      </c>
      <c r="C189" s="3" t="s">
        <v>526</v>
      </c>
      <c r="D189" s="13">
        <v>920165</v>
      </c>
      <c r="G189" s="8">
        <v>14383.5</v>
      </c>
      <c r="L189" s="14" t="s">
        <v>33</v>
      </c>
      <c r="M189" s="15">
        <f t="shared" si="5"/>
        <v>14383.5</v>
      </c>
    </row>
    <row r="190" spans="1:13" outlineLevel="2" x14ac:dyDescent="0.2">
      <c r="A190" s="10">
        <v>171</v>
      </c>
      <c r="B190" s="11" t="s">
        <v>272</v>
      </c>
      <c r="C190" s="3" t="s">
        <v>526</v>
      </c>
      <c r="D190" s="13">
        <v>920165</v>
      </c>
      <c r="G190" s="8">
        <v>614.35</v>
      </c>
      <c r="L190" s="14" t="s">
        <v>33</v>
      </c>
      <c r="M190" s="15">
        <f t="shared" si="5"/>
        <v>614.35</v>
      </c>
    </row>
    <row r="191" spans="1:13" outlineLevel="2" x14ac:dyDescent="0.2">
      <c r="A191" s="10">
        <v>172</v>
      </c>
      <c r="B191" s="11" t="s">
        <v>274</v>
      </c>
      <c r="C191" s="3" t="s">
        <v>526</v>
      </c>
      <c r="D191" s="13">
        <v>922107</v>
      </c>
      <c r="G191" s="8">
        <v>521.71</v>
      </c>
      <c r="L191" s="14" t="s">
        <v>33</v>
      </c>
      <c r="M191" s="15">
        <f t="shared" ref="M191:M222" si="6">K191+J191+I191+H191+G191+F191</f>
        <v>521.71</v>
      </c>
    </row>
    <row r="192" spans="1:13" outlineLevel="2" x14ac:dyDescent="0.2">
      <c r="A192" s="10">
        <v>173</v>
      </c>
      <c r="B192" s="11" t="s">
        <v>280</v>
      </c>
      <c r="C192" s="3" t="s">
        <v>526</v>
      </c>
      <c r="D192" s="13">
        <v>928897</v>
      </c>
      <c r="G192" s="8">
        <v>475.74</v>
      </c>
      <c r="L192" s="14" t="s">
        <v>33</v>
      </c>
      <c r="M192" s="15">
        <f t="shared" si="6"/>
        <v>475.74</v>
      </c>
    </row>
    <row r="193" spans="1:13" outlineLevel="2" x14ac:dyDescent="0.2">
      <c r="A193" s="10">
        <v>174</v>
      </c>
      <c r="B193" s="11" t="s">
        <v>283</v>
      </c>
      <c r="C193" s="3" t="s">
        <v>526</v>
      </c>
      <c r="D193" s="13">
        <v>929927</v>
      </c>
      <c r="G193" s="8">
        <v>707.91</v>
      </c>
      <c r="L193" s="14" t="s">
        <v>33</v>
      </c>
      <c r="M193" s="15">
        <f t="shared" si="6"/>
        <v>707.91</v>
      </c>
    </row>
    <row r="194" spans="1:13" outlineLevel="2" x14ac:dyDescent="0.2">
      <c r="A194" s="10">
        <v>175</v>
      </c>
      <c r="B194" s="11" t="s">
        <v>284</v>
      </c>
      <c r="C194" s="3" t="s">
        <v>526</v>
      </c>
      <c r="D194" s="13">
        <v>933725</v>
      </c>
      <c r="G194" s="8">
        <v>259.56</v>
      </c>
      <c r="L194" s="42" t="s">
        <v>288</v>
      </c>
      <c r="M194" s="15">
        <f t="shared" si="6"/>
        <v>259.56</v>
      </c>
    </row>
    <row r="195" spans="1:13" outlineLevel="2" x14ac:dyDescent="0.2">
      <c r="A195" s="10">
        <v>176</v>
      </c>
      <c r="B195" s="11" t="s">
        <v>284</v>
      </c>
      <c r="C195" s="3" t="s">
        <v>526</v>
      </c>
      <c r="D195" s="13">
        <v>933725</v>
      </c>
      <c r="G195" s="8">
        <v>5702.25</v>
      </c>
      <c r="L195" s="42" t="s">
        <v>288</v>
      </c>
      <c r="M195" s="15">
        <f t="shared" si="6"/>
        <v>5702.25</v>
      </c>
    </row>
    <row r="196" spans="1:13" outlineLevel="2" x14ac:dyDescent="0.2">
      <c r="A196" s="10">
        <v>177</v>
      </c>
      <c r="B196" s="11" t="s">
        <v>284</v>
      </c>
      <c r="C196" s="3" t="s">
        <v>526</v>
      </c>
      <c r="D196" s="13">
        <v>936317</v>
      </c>
      <c r="G196" s="8">
        <v>9375</v>
      </c>
      <c r="L196" s="42" t="s">
        <v>288</v>
      </c>
      <c r="M196" s="15">
        <f t="shared" si="6"/>
        <v>9375</v>
      </c>
    </row>
    <row r="197" spans="1:13" outlineLevel="2" x14ac:dyDescent="0.2">
      <c r="A197" s="10">
        <v>178</v>
      </c>
      <c r="B197" s="11" t="s">
        <v>284</v>
      </c>
      <c r="C197" s="3" t="s">
        <v>526</v>
      </c>
      <c r="D197" s="13">
        <v>939982</v>
      </c>
      <c r="G197" s="8">
        <v>11274.37</v>
      </c>
      <c r="L197" s="42" t="s">
        <v>288</v>
      </c>
      <c r="M197" s="15">
        <f t="shared" si="6"/>
        <v>11274.37</v>
      </c>
    </row>
    <row r="198" spans="1:13" outlineLevel="2" x14ac:dyDescent="0.2">
      <c r="A198" s="10">
        <v>179</v>
      </c>
      <c r="B198" s="11" t="s">
        <v>284</v>
      </c>
      <c r="C198" s="3" t="s">
        <v>526</v>
      </c>
      <c r="D198" s="13">
        <v>932674</v>
      </c>
      <c r="G198" s="8">
        <v>14940</v>
      </c>
      <c r="L198" s="42" t="s">
        <v>288</v>
      </c>
      <c r="M198" s="15">
        <f t="shared" si="6"/>
        <v>14940</v>
      </c>
    </row>
    <row r="199" spans="1:13" outlineLevel="2" x14ac:dyDescent="0.2">
      <c r="A199" s="10">
        <v>180</v>
      </c>
      <c r="B199" s="11" t="s">
        <v>302</v>
      </c>
      <c r="C199" s="3" t="s">
        <v>526</v>
      </c>
      <c r="D199" s="13">
        <v>936317</v>
      </c>
      <c r="G199" s="8">
        <v>715.02</v>
      </c>
      <c r="L199" s="14" t="s">
        <v>33</v>
      </c>
      <c r="M199" s="15">
        <f t="shared" si="6"/>
        <v>715.02</v>
      </c>
    </row>
    <row r="200" spans="1:13" outlineLevel="2" x14ac:dyDescent="0.2">
      <c r="A200" s="10">
        <v>181</v>
      </c>
      <c r="B200" s="11" t="s">
        <v>302</v>
      </c>
      <c r="C200" s="3" t="s">
        <v>526</v>
      </c>
      <c r="D200" s="13">
        <v>936317</v>
      </c>
      <c r="G200" s="8">
        <v>475.74</v>
      </c>
      <c r="L200" s="14" t="s">
        <v>33</v>
      </c>
      <c r="M200" s="15">
        <f t="shared" si="6"/>
        <v>475.74</v>
      </c>
    </row>
    <row r="201" spans="1:13" outlineLevel="2" x14ac:dyDescent="0.2">
      <c r="A201" s="10">
        <v>182</v>
      </c>
      <c r="B201" s="11" t="s">
        <v>313</v>
      </c>
      <c r="C201" s="3" t="s">
        <v>526</v>
      </c>
      <c r="D201" s="13">
        <v>942822</v>
      </c>
      <c r="G201" s="8">
        <v>7516.45</v>
      </c>
      <c r="L201" s="14" t="s">
        <v>33</v>
      </c>
      <c r="M201" s="15">
        <f t="shared" si="6"/>
        <v>7516.45</v>
      </c>
    </row>
    <row r="202" spans="1:13" outlineLevel="2" x14ac:dyDescent="0.2">
      <c r="A202" s="10">
        <v>183</v>
      </c>
      <c r="B202" s="11" t="s">
        <v>313</v>
      </c>
      <c r="C202" s="3" t="s">
        <v>526</v>
      </c>
      <c r="D202" s="13">
        <v>942822</v>
      </c>
      <c r="G202" s="8">
        <v>1311.54</v>
      </c>
      <c r="L202" s="14" t="s">
        <v>33</v>
      </c>
      <c r="M202" s="15">
        <f t="shared" si="6"/>
        <v>1311.54</v>
      </c>
    </row>
    <row r="203" spans="1:13" outlineLevel="2" x14ac:dyDescent="0.2">
      <c r="A203" s="10">
        <v>184</v>
      </c>
      <c r="B203" s="11" t="s">
        <v>318</v>
      </c>
      <c r="C203" s="3" t="s">
        <v>526</v>
      </c>
      <c r="D203" s="13">
        <v>947056</v>
      </c>
      <c r="G203" s="8">
        <v>168.83</v>
      </c>
      <c r="L203" s="14" t="s">
        <v>33</v>
      </c>
      <c r="M203" s="15">
        <f t="shared" si="6"/>
        <v>168.83</v>
      </c>
    </row>
    <row r="204" spans="1:13" outlineLevel="2" x14ac:dyDescent="0.2">
      <c r="A204" s="10">
        <v>185</v>
      </c>
      <c r="B204" s="11" t="s">
        <v>320</v>
      </c>
      <c r="C204" s="3" t="s">
        <v>526</v>
      </c>
      <c r="D204" s="13">
        <v>948967</v>
      </c>
      <c r="G204" s="8">
        <v>4773.22</v>
      </c>
      <c r="L204" s="14" t="s">
        <v>33</v>
      </c>
      <c r="M204" s="15">
        <f t="shared" si="6"/>
        <v>4773.22</v>
      </c>
    </row>
    <row r="205" spans="1:13" outlineLevel="2" x14ac:dyDescent="0.2">
      <c r="A205" s="10">
        <v>186</v>
      </c>
      <c r="B205" s="11" t="s">
        <v>320</v>
      </c>
      <c r="C205" s="3" t="s">
        <v>526</v>
      </c>
      <c r="D205" s="13">
        <v>948967</v>
      </c>
      <c r="G205" s="8">
        <v>21809</v>
      </c>
      <c r="L205" s="14" t="s">
        <v>33</v>
      </c>
      <c r="M205" s="15">
        <f t="shared" si="6"/>
        <v>21809</v>
      </c>
    </row>
    <row r="206" spans="1:13" outlineLevel="2" x14ac:dyDescent="0.2">
      <c r="A206" s="10">
        <v>187</v>
      </c>
      <c r="B206" s="11" t="s">
        <v>329</v>
      </c>
      <c r="C206" s="3" t="s">
        <v>526</v>
      </c>
      <c r="D206" s="13">
        <v>952280</v>
      </c>
      <c r="G206" s="8">
        <v>2702.47</v>
      </c>
      <c r="L206" s="14" t="s">
        <v>33</v>
      </c>
      <c r="M206" s="15">
        <f t="shared" si="6"/>
        <v>2702.47</v>
      </c>
    </row>
    <row r="207" spans="1:13" outlineLevel="2" x14ac:dyDescent="0.2">
      <c r="A207" s="10">
        <v>188</v>
      </c>
      <c r="B207" s="11" t="s">
        <v>336</v>
      </c>
      <c r="C207" s="3" t="s">
        <v>526</v>
      </c>
      <c r="D207" s="13">
        <v>954582</v>
      </c>
      <c r="G207" s="8">
        <v>9712.42</v>
      </c>
      <c r="L207" s="14" t="s">
        <v>33</v>
      </c>
      <c r="M207" s="15">
        <f t="shared" si="6"/>
        <v>9712.42</v>
      </c>
    </row>
    <row r="208" spans="1:13" outlineLevel="2" x14ac:dyDescent="0.2">
      <c r="A208" s="10">
        <v>189</v>
      </c>
      <c r="B208" s="11" t="s">
        <v>336</v>
      </c>
      <c r="C208" s="3" t="s">
        <v>526</v>
      </c>
      <c r="D208" s="13">
        <v>954582</v>
      </c>
      <c r="G208" s="8">
        <v>111.34</v>
      </c>
      <c r="L208" s="14" t="s">
        <v>33</v>
      </c>
      <c r="M208" s="15">
        <f t="shared" si="6"/>
        <v>111.34</v>
      </c>
    </row>
    <row r="209" spans="1:13" outlineLevel="2" x14ac:dyDescent="0.2">
      <c r="A209" s="10">
        <v>190</v>
      </c>
      <c r="B209" s="11" t="s">
        <v>334</v>
      </c>
      <c r="C209" s="3" t="s">
        <v>526</v>
      </c>
      <c r="D209" s="13">
        <v>955447</v>
      </c>
      <c r="G209" s="8">
        <v>242.47</v>
      </c>
      <c r="L209" s="14" t="s">
        <v>33</v>
      </c>
      <c r="M209" s="15">
        <f t="shared" si="6"/>
        <v>242.47</v>
      </c>
    </row>
    <row r="210" spans="1:13" outlineLevel="2" x14ac:dyDescent="0.2">
      <c r="A210" s="10">
        <v>191</v>
      </c>
      <c r="B210" s="11" t="s">
        <v>340</v>
      </c>
      <c r="C210" s="3" t="s">
        <v>526</v>
      </c>
      <c r="D210" s="13">
        <v>958928</v>
      </c>
      <c r="G210" s="8">
        <v>3378.1</v>
      </c>
      <c r="L210" s="14" t="s">
        <v>33</v>
      </c>
      <c r="M210" s="15">
        <f t="shared" si="6"/>
        <v>3378.1</v>
      </c>
    </row>
    <row r="211" spans="1:13" outlineLevel="2" x14ac:dyDescent="0.2">
      <c r="A211" s="10">
        <v>192</v>
      </c>
      <c r="B211" s="11" t="s">
        <v>340</v>
      </c>
      <c r="C211" s="3" t="s">
        <v>526</v>
      </c>
      <c r="D211" s="13">
        <v>958928</v>
      </c>
      <c r="G211" s="8">
        <v>7875</v>
      </c>
      <c r="L211" s="14" t="s">
        <v>33</v>
      </c>
      <c r="M211" s="15">
        <f t="shared" si="6"/>
        <v>7875</v>
      </c>
    </row>
    <row r="212" spans="1:13" outlineLevel="2" x14ac:dyDescent="0.2">
      <c r="A212" s="10">
        <v>193</v>
      </c>
      <c r="B212" s="11" t="s">
        <v>340</v>
      </c>
      <c r="C212" s="3" t="s">
        <v>526</v>
      </c>
      <c r="D212" s="13">
        <v>958928</v>
      </c>
      <c r="G212" s="8">
        <v>902.04</v>
      </c>
      <c r="L212" s="14" t="s">
        <v>33</v>
      </c>
      <c r="M212" s="15">
        <f t="shared" si="6"/>
        <v>902.04</v>
      </c>
    </row>
    <row r="213" spans="1:13" outlineLevel="2" x14ac:dyDescent="0.2">
      <c r="A213" s="10">
        <v>194</v>
      </c>
      <c r="B213" s="11" t="s">
        <v>345</v>
      </c>
      <c r="C213" s="3" t="s">
        <v>526</v>
      </c>
      <c r="D213" s="13">
        <v>960819</v>
      </c>
      <c r="G213" s="8">
        <v>2252.06</v>
      </c>
      <c r="L213" s="14" t="s">
        <v>33</v>
      </c>
      <c r="M213" s="15">
        <f t="shared" si="6"/>
        <v>2252.06</v>
      </c>
    </row>
    <row r="214" spans="1:13" outlineLevel="2" x14ac:dyDescent="0.2">
      <c r="A214" s="10">
        <v>195</v>
      </c>
      <c r="B214" s="11" t="s">
        <v>345</v>
      </c>
      <c r="C214" s="3" t="s">
        <v>526</v>
      </c>
      <c r="D214" s="13">
        <v>960819</v>
      </c>
      <c r="G214" s="8">
        <v>1350</v>
      </c>
      <c r="L214" s="14" t="s">
        <v>33</v>
      </c>
      <c r="M214" s="15">
        <f t="shared" si="6"/>
        <v>1350</v>
      </c>
    </row>
    <row r="215" spans="1:13" outlineLevel="2" x14ac:dyDescent="0.2">
      <c r="A215" s="10">
        <v>196</v>
      </c>
      <c r="B215" s="11" t="s">
        <v>345</v>
      </c>
      <c r="C215" s="3" t="s">
        <v>526</v>
      </c>
      <c r="D215" s="13">
        <v>960819</v>
      </c>
      <c r="G215" s="8">
        <v>177.03</v>
      </c>
      <c r="L215" s="14" t="s">
        <v>33</v>
      </c>
      <c r="M215" s="15">
        <f t="shared" si="6"/>
        <v>177.03</v>
      </c>
    </row>
    <row r="216" spans="1:13" outlineLevel="2" x14ac:dyDescent="0.2">
      <c r="A216" s="10">
        <v>197</v>
      </c>
      <c r="B216" s="11" t="s">
        <v>354</v>
      </c>
      <c r="C216" s="3" t="s">
        <v>526</v>
      </c>
      <c r="D216" s="13">
        <v>936318</v>
      </c>
      <c r="G216" s="8">
        <v>555.97</v>
      </c>
      <c r="L216" s="14" t="s">
        <v>33</v>
      </c>
      <c r="M216" s="15">
        <f t="shared" si="6"/>
        <v>555.97</v>
      </c>
    </row>
    <row r="217" spans="1:13" outlineLevel="2" x14ac:dyDescent="0.2">
      <c r="A217" s="10">
        <v>198</v>
      </c>
      <c r="B217" s="11" t="s">
        <v>354</v>
      </c>
      <c r="C217" s="3" t="s">
        <v>526</v>
      </c>
      <c r="D217" s="13">
        <v>942825</v>
      </c>
      <c r="G217" s="8">
        <v>5023.9399999999996</v>
      </c>
      <c r="L217" s="14" t="s">
        <v>33</v>
      </c>
      <c r="M217" s="15">
        <f t="shared" si="6"/>
        <v>5023.9399999999996</v>
      </c>
    </row>
    <row r="218" spans="1:13" outlineLevel="2" x14ac:dyDescent="0.2">
      <c r="A218" s="10">
        <v>199</v>
      </c>
      <c r="B218" s="11" t="s">
        <v>354</v>
      </c>
      <c r="C218" s="3" t="s">
        <v>526</v>
      </c>
      <c r="D218" s="13">
        <v>947058</v>
      </c>
      <c r="G218" s="8">
        <v>92.36</v>
      </c>
      <c r="L218" s="14" t="s">
        <v>33</v>
      </c>
      <c r="M218" s="15">
        <f t="shared" si="6"/>
        <v>92.36</v>
      </c>
    </row>
    <row r="219" spans="1:13" outlineLevel="2" x14ac:dyDescent="0.2">
      <c r="A219" s="10">
        <v>200</v>
      </c>
      <c r="B219" s="11" t="s">
        <v>354</v>
      </c>
      <c r="C219" s="3" t="s">
        <v>526</v>
      </c>
      <c r="D219" s="13">
        <v>960823</v>
      </c>
      <c r="G219" s="8">
        <v>359.21</v>
      </c>
      <c r="L219" s="14" t="s">
        <v>33</v>
      </c>
      <c r="M219" s="15">
        <f t="shared" si="6"/>
        <v>359.21</v>
      </c>
    </row>
    <row r="220" spans="1:13" outlineLevel="2" x14ac:dyDescent="0.2">
      <c r="A220" s="10">
        <v>201</v>
      </c>
      <c r="B220" s="11" t="s">
        <v>353</v>
      </c>
      <c r="C220" s="3" t="s">
        <v>526</v>
      </c>
      <c r="D220" s="13">
        <v>964119</v>
      </c>
      <c r="G220" s="8">
        <v>1126.03</v>
      </c>
      <c r="L220" s="14" t="s">
        <v>33</v>
      </c>
      <c r="M220" s="15">
        <f t="shared" si="6"/>
        <v>1126.03</v>
      </c>
    </row>
    <row r="221" spans="1:13" outlineLevel="2" x14ac:dyDescent="0.2">
      <c r="A221" s="10">
        <v>202</v>
      </c>
      <c r="B221" s="11" t="s">
        <v>353</v>
      </c>
      <c r="C221" s="3" t="s">
        <v>526</v>
      </c>
      <c r="D221" s="13">
        <v>964119</v>
      </c>
      <c r="G221" s="8">
        <v>2678.84</v>
      </c>
      <c r="L221" s="14" t="s">
        <v>33</v>
      </c>
      <c r="M221" s="15">
        <f t="shared" si="6"/>
        <v>2678.84</v>
      </c>
    </row>
    <row r="222" spans="1:13" outlineLevel="2" x14ac:dyDescent="0.2">
      <c r="A222" s="10">
        <v>203</v>
      </c>
      <c r="B222" s="11" t="s">
        <v>355</v>
      </c>
      <c r="C222" s="3" t="s">
        <v>526</v>
      </c>
      <c r="D222" s="13">
        <v>968191</v>
      </c>
      <c r="G222" s="8">
        <v>406.11</v>
      </c>
      <c r="L222" s="14" t="s">
        <v>33</v>
      </c>
      <c r="M222" s="15">
        <f t="shared" si="6"/>
        <v>406.11</v>
      </c>
    </row>
    <row r="223" spans="1:13" outlineLevel="2" x14ac:dyDescent="0.2">
      <c r="A223" s="10">
        <v>204</v>
      </c>
      <c r="B223" s="11" t="s">
        <v>364</v>
      </c>
      <c r="C223" s="3" t="s">
        <v>526</v>
      </c>
      <c r="D223" s="13">
        <v>968987</v>
      </c>
      <c r="G223" s="8">
        <v>2135</v>
      </c>
      <c r="L223" s="14" t="s">
        <v>33</v>
      </c>
      <c r="M223" s="15">
        <f t="shared" ref="M223:M241" si="7">K223+J223+I223+H223+G223+F223</f>
        <v>2135</v>
      </c>
    </row>
    <row r="224" spans="1:13" outlineLevel="2" x14ac:dyDescent="0.2">
      <c r="A224" s="10">
        <v>205</v>
      </c>
      <c r="B224" s="11" t="s">
        <v>364</v>
      </c>
      <c r="C224" s="3" t="s">
        <v>526</v>
      </c>
      <c r="D224" s="13">
        <v>968987</v>
      </c>
      <c r="G224" s="8">
        <v>1106.82</v>
      </c>
      <c r="L224" s="14" t="s">
        <v>33</v>
      </c>
      <c r="M224" s="15">
        <f t="shared" si="7"/>
        <v>1106.82</v>
      </c>
    </row>
    <row r="225" spans="1:13" outlineLevel="2" x14ac:dyDescent="0.2">
      <c r="A225" s="10">
        <v>206</v>
      </c>
      <c r="B225" s="11" t="s">
        <v>372</v>
      </c>
      <c r="C225" s="3" t="s">
        <v>526</v>
      </c>
      <c r="D225" s="13">
        <v>974195</v>
      </c>
      <c r="G225" s="8">
        <v>1055</v>
      </c>
      <c r="L225" s="14" t="s">
        <v>33</v>
      </c>
      <c r="M225" s="15">
        <f t="shared" si="7"/>
        <v>1055</v>
      </c>
    </row>
    <row r="226" spans="1:13" outlineLevel="2" x14ac:dyDescent="0.2">
      <c r="A226" s="10">
        <v>207</v>
      </c>
      <c r="B226" s="11" t="s">
        <v>372</v>
      </c>
      <c r="C226" s="3" t="s">
        <v>526</v>
      </c>
      <c r="D226" s="13">
        <v>974195</v>
      </c>
      <c r="G226" s="8">
        <v>751.88</v>
      </c>
      <c r="L226" s="14" t="s">
        <v>33</v>
      </c>
      <c r="M226" s="15">
        <f t="shared" si="7"/>
        <v>751.88</v>
      </c>
    </row>
    <row r="227" spans="1:13" outlineLevel="2" x14ac:dyDescent="0.2">
      <c r="A227" s="10">
        <v>208</v>
      </c>
      <c r="B227" s="11" t="s">
        <v>373</v>
      </c>
      <c r="C227" s="3" t="s">
        <v>526</v>
      </c>
      <c r="D227" s="13">
        <v>975274</v>
      </c>
      <c r="G227" s="8">
        <v>335.51</v>
      </c>
      <c r="L227" s="14" t="s">
        <v>33</v>
      </c>
      <c r="M227" s="15">
        <f t="shared" si="7"/>
        <v>335.51</v>
      </c>
    </row>
    <row r="228" spans="1:13" outlineLevel="2" x14ac:dyDescent="0.2">
      <c r="A228" s="10">
        <v>209</v>
      </c>
      <c r="B228" s="11" t="s">
        <v>373</v>
      </c>
      <c r="C228" s="3" t="s">
        <v>526</v>
      </c>
      <c r="D228" s="13">
        <v>980068</v>
      </c>
      <c r="G228" s="8">
        <v>82.76</v>
      </c>
      <c r="L228" s="14" t="s">
        <v>33</v>
      </c>
      <c r="M228" s="15">
        <f t="shared" si="7"/>
        <v>82.76</v>
      </c>
    </row>
    <row r="229" spans="1:13" outlineLevel="2" x14ac:dyDescent="0.2">
      <c r="A229" s="10">
        <v>210</v>
      </c>
      <c r="B229" s="11" t="s">
        <v>373</v>
      </c>
      <c r="C229" s="3" t="s">
        <v>526</v>
      </c>
      <c r="D229" s="13">
        <v>948941</v>
      </c>
      <c r="G229" s="8">
        <v>37575.67</v>
      </c>
      <c r="L229" s="14" t="s">
        <v>33</v>
      </c>
      <c r="M229" s="15">
        <f t="shared" si="7"/>
        <v>37575.67</v>
      </c>
    </row>
    <row r="230" spans="1:13" outlineLevel="2" x14ac:dyDescent="0.2">
      <c r="A230" s="10">
        <v>211</v>
      </c>
      <c r="B230" s="11" t="s">
        <v>373</v>
      </c>
      <c r="C230" s="3" t="s">
        <v>526</v>
      </c>
      <c r="D230" s="13">
        <v>955449</v>
      </c>
      <c r="G230" s="8">
        <v>11050</v>
      </c>
      <c r="L230" s="14" t="s">
        <v>33</v>
      </c>
      <c r="M230" s="15">
        <f t="shared" si="7"/>
        <v>11050</v>
      </c>
    </row>
    <row r="231" spans="1:13" outlineLevel="2" x14ac:dyDescent="0.2">
      <c r="A231" s="10">
        <v>212</v>
      </c>
      <c r="B231" s="11" t="s">
        <v>373</v>
      </c>
      <c r="C231" s="3" t="s">
        <v>526</v>
      </c>
      <c r="D231" s="13">
        <v>960821</v>
      </c>
      <c r="G231" s="8">
        <v>1391.25</v>
      </c>
      <c r="L231" s="14" t="s">
        <v>33</v>
      </c>
      <c r="M231" s="15">
        <f t="shared" si="7"/>
        <v>1391.25</v>
      </c>
    </row>
    <row r="232" spans="1:13" outlineLevel="2" x14ac:dyDescent="0.2">
      <c r="A232" s="10">
        <v>213</v>
      </c>
      <c r="B232" s="11" t="s">
        <v>373</v>
      </c>
      <c r="C232" s="3" t="s">
        <v>526</v>
      </c>
      <c r="D232" s="13">
        <v>968193</v>
      </c>
      <c r="G232" s="8">
        <v>2915</v>
      </c>
      <c r="L232" s="14" t="s">
        <v>33</v>
      </c>
      <c r="M232" s="15">
        <f t="shared" si="7"/>
        <v>2915</v>
      </c>
    </row>
    <row r="233" spans="1:13" outlineLevel="2" x14ac:dyDescent="0.2">
      <c r="A233" s="10">
        <v>214</v>
      </c>
      <c r="B233" s="11" t="s">
        <v>373</v>
      </c>
      <c r="C233" s="3" t="s">
        <v>526</v>
      </c>
      <c r="D233" s="13">
        <v>968989</v>
      </c>
      <c r="G233" s="8">
        <v>4327.5</v>
      </c>
      <c r="L233" s="14" t="s">
        <v>33</v>
      </c>
      <c r="M233" s="15">
        <f t="shared" si="7"/>
        <v>4327.5</v>
      </c>
    </row>
    <row r="234" spans="1:13" outlineLevel="2" x14ac:dyDescent="0.2">
      <c r="A234" s="10">
        <v>215</v>
      </c>
      <c r="B234" s="43" t="s">
        <v>379</v>
      </c>
      <c r="C234" s="3" t="s">
        <v>526</v>
      </c>
      <c r="D234" s="13">
        <v>981446</v>
      </c>
      <c r="G234" s="8">
        <v>13240</v>
      </c>
      <c r="L234" s="14" t="s">
        <v>33</v>
      </c>
      <c r="M234" s="15">
        <f t="shared" si="7"/>
        <v>13240</v>
      </c>
    </row>
    <row r="235" spans="1:13" outlineLevel="2" x14ac:dyDescent="0.2">
      <c r="A235" s="10">
        <v>216</v>
      </c>
      <c r="B235" s="43" t="s">
        <v>379</v>
      </c>
      <c r="C235" s="3" t="s">
        <v>526</v>
      </c>
      <c r="D235" s="13">
        <v>981446</v>
      </c>
      <c r="G235" s="8">
        <v>53.89</v>
      </c>
      <c r="L235" s="14" t="s">
        <v>33</v>
      </c>
      <c r="M235" s="15">
        <f t="shared" si="7"/>
        <v>53.89</v>
      </c>
    </row>
    <row r="236" spans="1:13" outlineLevel="2" x14ac:dyDescent="0.2">
      <c r="A236" s="10">
        <v>217</v>
      </c>
      <c r="B236" s="11" t="s">
        <v>395</v>
      </c>
      <c r="C236" s="3" t="s">
        <v>526</v>
      </c>
      <c r="D236" s="13">
        <v>990610</v>
      </c>
      <c r="G236" s="8">
        <v>303.83999999999997</v>
      </c>
      <c r="L236" s="14" t="s">
        <v>33</v>
      </c>
      <c r="M236" s="15">
        <f t="shared" si="7"/>
        <v>303.83999999999997</v>
      </c>
    </row>
    <row r="237" spans="1:13" outlineLevel="2" x14ac:dyDescent="0.2">
      <c r="A237" s="10">
        <v>218</v>
      </c>
      <c r="B237" s="11" t="s">
        <v>397</v>
      </c>
      <c r="C237" s="3" t="s">
        <v>526</v>
      </c>
      <c r="D237" s="13">
        <v>991907</v>
      </c>
      <c r="G237" s="8">
        <v>2821.5</v>
      </c>
      <c r="L237" s="14" t="s">
        <v>33</v>
      </c>
      <c r="M237" s="15">
        <f t="shared" si="7"/>
        <v>2821.5</v>
      </c>
    </row>
    <row r="238" spans="1:13" outlineLevel="2" x14ac:dyDescent="0.2">
      <c r="A238" s="10">
        <v>219</v>
      </c>
      <c r="B238" s="11" t="s">
        <v>397</v>
      </c>
      <c r="C238" s="3" t="s">
        <v>526</v>
      </c>
      <c r="D238" s="13">
        <v>991907</v>
      </c>
      <c r="G238" s="8">
        <v>10.14</v>
      </c>
      <c r="L238" s="14" t="s">
        <v>33</v>
      </c>
      <c r="M238" s="15">
        <f t="shared" si="7"/>
        <v>10.14</v>
      </c>
    </row>
    <row r="239" spans="1:13" outlineLevel="2" x14ac:dyDescent="0.2">
      <c r="A239" s="10">
        <v>220</v>
      </c>
      <c r="B239" s="11" t="s">
        <v>490</v>
      </c>
      <c r="C239" s="3" t="s">
        <v>526</v>
      </c>
      <c r="D239" s="13">
        <v>945285</v>
      </c>
      <c r="G239" s="8">
        <v>42363.72</v>
      </c>
      <c r="L239" s="14" t="s">
        <v>33</v>
      </c>
      <c r="M239" s="15">
        <f t="shared" si="7"/>
        <v>42363.72</v>
      </c>
    </row>
    <row r="240" spans="1:13" outlineLevel="2" x14ac:dyDescent="0.2">
      <c r="A240" s="10">
        <v>221</v>
      </c>
      <c r="B240" s="11" t="s">
        <v>490</v>
      </c>
      <c r="C240" s="3" t="s">
        <v>526</v>
      </c>
      <c r="D240" s="13">
        <v>945285</v>
      </c>
      <c r="G240" s="8">
        <v>514.57000000000005</v>
      </c>
      <c r="L240" s="14" t="s">
        <v>33</v>
      </c>
      <c r="M240" s="15">
        <f t="shared" si="7"/>
        <v>514.57000000000005</v>
      </c>
    </row>
    <row r="241" spans="1:13" outlineLevel="2" x14ac:dyDescent="0.2">
      <c r="A241" s="10">
        <v>222</v>
      </c>
      <c r="B241" s="11" t="s">
        <v>492</v>
      </c>
      <c r="C241" s="3" t="s">
        <v>526</v>
      </c>
      <c r="D241" s="13">
        <v>951194</v>
      </c>
      <c r="G241" s="8">
        <v>167.19</v>
      </c>
      <c r="L241" s="14" t="s">
        <v>33</v>
      </c>
      <c r="M241" s="15">
        <f t="shared" si="7"/>
        <v>167.19</v>
      </c>
    </row>
    <row r="242" spans="1:13" s="17" customFormat="1" outlineLevel="1" x14ac:dyDescent="0.2">
      <c r="A242" s="21"/>
      <c r="B242" s="26"/>
      <c r="C242" s="45" t="s">
        <v>530</v>
      </c>
      <c r="D242" s="19"/>
      <c r="E242" s="19"/>
      <c r="F242" s="9"/>
      <c r="G242" s="9"/>
      <c r="H242" s="9"/>
      <c r="I242" s="9"/>
      <c r="J242" s="9"/>
      <c r="K242" s="9"/>
      <c r="L242" s="27"/>
      <c r="M242" s="28">
        <f>SUBTOTAL(9,M127:M241)</f>
        <v>1355070.3</v>
      </c>
    </row>
    <row r="243" spans="1:13" outlineLevel="2" x14ac:dyDescent="0.2">
      <c r="A243" s="10">
        <v>223</v>
      </c>
      <c r="B243" s="2" t="s">
        <v>138</v>
      </c>
      <c r="C243" s="3" t="s">
        <v>139</v>
      </c>
      <c r="D243" s="39">
        <v>920179</v>
      </c>
      <c r="E243" s="4"/>
      <c r="F243" s="5"/>
      <c r="G243" s="5">
        <v>3200</v>
      </c>
      <c r="H243" s="5"/>
      <c r="I243" s="5"/>
      <c r="J243" s="5"/>
      <c r="K243" s="5"/>
      <c r="L243" s="6" t="s">
        <v>140</v>
      </c>
      <c r="M243" s="15">
        <f>K243+J243+I243+H243+G243+F243</f>
        <v>3200</v>
      </c>
    </row>
    <row r="244" spans="1:13" outlineLevel="2" x14ac:dyDescent="0.2">
      <c r="A244" s="10">
        <v>224</v>
      </c>
      <c r="B244" s="2" t="s">
        <v>146</v>
      </c>
      <c r="C244" s="3" t="s">
        <v>139</v>
      </c>
      <c r="D244" s="39">
        <v>929718</v>
      </c>
      <c r="E244" s="4"/>
      <c r="F244" s="5"/>
      <c r="G244" s="5">
        <v>2100</v>
      </c>
      <c r="H244" s="5"/>
      <c r="I244" s="5"/>
      <c r="J244" s="5"/>
      <c r="K244" s="5"/>
      <c r="L244" s="6" t="s">
        <v>147</v>
      </c>
      <c r="M244" s="15">
        <f>K244+J244+I244+H244+G244+F244</f>
        <v>2100</v>
      </c>
    </row>
    <row r="245" spans="1:13" outlineLevel="2" x14ac:dyDescent="0.2">
      <c r="A245" s="10">
        <v>225</v>
      </c>
      <c r="B245" s="11" t="s">
        <v>208</v>
      </c>
      <c r="C245" s="12" t="s">
        <v>139</v>
      </c>
      <c r="D245" s="13">
        <v>976385</v>
      </c>
      <c r="G245" s="8">
        <v>900</v>
      </c>
      <c r="L245" s="14" t="s">
        <v>140</v>
      </c>
      <c r="M245" s="15">
        <f>K245+J245+I245+H245+G245+F245</f>
        <v>900</v>
      </c>
    </row>
    <row r="246" spans="1:13" outlineLevel="2" x14ac:dyDescent="0.2">
      <c r="A246" s="10">
        <v>226</v>
      </c>
      <c r="B246" s="11" t="s">
        <v>265</v>
      </c>
      <c r="C246" s="12" t="s">
        <v>139</v>
      </c>
      <c r="D246" s="13">
        <v>917797</v>
      </c>
      <c r="G246" s="8">
        <v>2500</v>
      </c>
      <c r="L246" s="14" t="s">
        <v>147</v>
      </c>
      <c r="M246" s="15">
        <f>K246+J246+I246+H246+G246+F246</f>
        <v>2500</v>
      </c>
    </row>
    <row r="247" spans="1:13" s="17" customFormat="1" outlineLevel="1" x14ac:dyDescent="0.2">
      <c r="A247" s="21"/>
      <c r="B247" s="26"/>
      <c r="C247" s="20" t="s">
        <v>429</v>
      </c>
      <c r="D247" s="19"/>
      <c r="E247" s="19"/>
      <c r="F247" s="9"/>
      <c r="G247" s="9"/>
      <c r="H247" s="9"/>
      <c r="I247" s="9"/>
      <c r="J247" s="9"/>
      <c r="K247" s="9"/>
      <c r="L247" s="27"/>
      <c r="M247" s="28">
        <f>SUBTOTAL(9,M243:M246)</f>
        <v>8700</v>
      </c>
    </row>
    <row r="248" spans="1:13" outlineLevel="2" x14ac:dyDescent="0.2">
      <c r="A248" s="10">
        <v>227</v>
      </c>
      <c r="B248" s="11" t="s">
        <v>185</v>
      </c>
      <c r="C248" s="12" t="s">
        <v>186</v>
      </c>
      <c r="D248" s="13">
        <v>958308</v>
      </c>
      <c r="H248" s="8">
        <v>10595</v>
      </c>
      <c r="L248" s="14" t="s">
        <v>184</v>
      </c>
      <c r="M248" s="15">
        <f>K248+J248+I248+H248+G248+F248</f>
        <v>10595</v>
      </c>
    </row>
    <row r="249" spans="1:13" s="17" customFormat="1" outlineLevel="1" x14ac:dyDescent="0.2">
      <c r="A249" s="21"/>
      <c r="B249" s="26"/>
      <c r="C249" s="20" t="s">
        <v>430</v>
      </c>
      <c r="D249" s="19"/>
      <c r="E249" s="19"/>
      <c r="F249" s="9"/>
      <c r="G249" s="9"/>
      <c r="H249" s="9"/>
      <c r="I249" s="9"/>
      <c r="J249" s="9"/>
      <c r="K249" s="9"/>
      <c r="L249" s="27"/>
      <c r="M249" s="28">
        <f>SUBTOTAL(9,M248:M248)</f>
        <v>10595</v>
      </c>
    </row>
    <row r="250" spans="1:13" outlineLevel="2" x14ac:dyDescent="0.2">
      <c r="A250" s="10">
        <v>228</v>
      </c>
      <c r="B250" s="11" t="s">
        <v>255</v>
      </c>
      <c r="C250" s="12" t="s">
        <v>257</v>
      </c>
      <c r="D250" s="13">
        <v>910325</v>
      </c>
      <c r="H250" s="8">
        <v>3524.2</v>
      </c>
      <c r="L250" s="14" t="s">
        <v>261</v>
      </c>
      <c r="M250" s="15">
        <f>K250+J250+I250+H250+G250+F250</f>
        <v>3524.2</v>
      </c>
    </row>
    <row r="251" spans="1:13" s="17" customFormat="1" outlineLevel="1" x14ac:dyDescent="0.2">
      <c r="A251" s="21"/>
      <c r="B251" s="26"/>
      <c r="C251" s="20" t="s">
        <v>431</v>
      </c>
      <c r="D251" s="19"/>
      <c r="E251" s="19"/>
      <c r="F251" s="9"/>
      <c r="G251" s="9"/>
      <c r="H251" s="9"/>
      <c r="I251" s="9"/>
      <c r="J251" s="9"/>
      <c r="K251" s="9"/>
      <c r="L251" s="27"/>
      <c r="M251" s="28">
        <f>SUBTOTAL(9,M250:M250)</f>
        <v>3524.2</v>
      </c>
    </row>
    <row r="252" spans="1:13" outlineLevel="2" x14ac:dyDescent="0.2">
      <c r="A252" s="10">
        <v>229</v>
      </c>
      <c r="B252" s="11" t="s">
        <v>187</v>
      </c>
      <c r="C252" s="12" t="s">
        <v>188</v>
      </c>
      <c r="D252" s="13">
        <v>957174</v>
      </c>
      <c r="G252" s="8">
        <v>106.25</v>
      </c>
      <c r="L252" s="14" t="s">
        <v>108</v>
      </c>
      <c r="M252" s="15">
        <f>K252+J252+I252+H252+G252+F252</f>
        <v>106.25</v>
      </c>
    </row>
    <row r="253" spans="1:13" outlineLevel="2" x14ac:dyDescent="0.2">
      <c r="A253" s="10">
        <v>230</v>
      </c>
      <c r="B253" s="11" t="s">
        <v>229</v>
      </c>
      <c r="C253" s="12" t="s">
        <v>188</v>
      </c>
      <c r="D253" s="13">
        <v>989133</v>
      </c>
      <c r="G253" s="8">
        <v>200</v>
      </c>
      <c r="L253" s="14" t="s">
        <v>108</v>
      </c>
      <c r="M253" s="15">
        <f>K253+J253+I253+H253+G253+F253</f>
        <v>200</v>
      </c>
    </row>
    <row r="254" spans="1:13" s="17" customFormat="1" outlineLevel="1" x14ac:dyDescent="0.2">
      <c r="A254" s="21"/>
      <c r="B254" s="26"/>
      <c r="C254" s="20" t="s">
        <v>432</v>
      </c>
      <c r="D254" s="19"/>
      <c r="E254" s="19"/>
      <c r="F254" s="9"/>
      <c r="G254" s="9"/>
      <c r="H254" s="9"/>
      <c r="I254" s="9"/>
      <c r="J254" s="9"/>
      <c r="K254" s="9"/>
      <c r="L254" s="27"/>
      <c r="M254" s="28">
        <f>SUBTOTAL(9,M252:M253)</f>
        <v>306.25</v>
      </c>
    </row>
    <row r="255" spans="1:13" outlineLevel="2" x14ac:dyDescent="0.2">
      <c r="A255" s="10">
        <v>231</v>
      </c>
      <c r="B255" s="11" t="s">
        <v>163</v>
      </c>
      <c r="C255" s="12" t="s">
        <v>166</v>
      </c>
      <c r="D255" s="13">
        <v>947146</v>
      </c>
      <c r="K255" s="8">
        <v>225</v>
      </c>
      <c r="L255" s="14" t="s">
        <v>167</v>
      </c>
      <c r="M255" s="15">
        <f>K255+J255+I255+H255+G255+F255</f>
        <v>225</v>
      </c>
    </row>
    <row r="256" spans="1:13" s="17" customFormat="1" outlineLevel="1" x14ac:dyDescent="0.2">
      <c r="A256" s="21"/>
      <c r="B256" s="26"/>
      <c r="C256" s="20" t="s">
        <v>433</v>
      </c>
      <c r="D256" s="19"/>
      <c r="E256" s="19"/>
      <c r="F256" s="9"/>
      <c r="G256" s="9"/>
      <c r="H256" s="9"/>
      <c r="I256" s="9"/>
      <c r="J256" s="9"/>
      <c r="K256" s="9"/>
      <c r="L256" s="27"/>
      <c r="M256" s="28">
        <f>SUBTOTAL(9,M255:M255)</f>
        <v>225</v>
      </c>
    </row>
    <row r="257" spans="1:13" outlineLevel="2" x14ac:dyDescent="0.2">
      <c r="A257" s="10">
        <v>232</v>
      </c>
      <c r="B257" s="2" t="s">
        <v>44</v>
      </c>
      <c r="C257" s="3" t="s">
        <v>45</v>
      </c>
      <c r="D257" s="4">
        <v>966853</v>
      </c>
      <c r="E257" s="4"/>
      <c r="F257" s="5"/>
      <c r="G257" s="5"/>
      <c r="H257" s="5"/>
      <c r="I257" s="5">
        <v>3724.4</v>
      </c>
      <c r="J257" s="5"/>
      <c r="K257" s="5"/>
      <c r="L257" s="6" t="s">
        <v>46</v>
      </c>
      <c r="M257" s="15">
        <f t="shared" ref="M257:M301" si="8">K257+J257+I257+H257+G257+F257</f>
        <v>3724.4</v>
      </c>
    </row>
    <row r="258" spans="1:13" outlineLevel="2" x14ac:dyDescent="0.2">
      <c r="A258" s="10">
        <v>233</v>
      </c>
      <c r="B258" s="2" t="s">
        <v>44</v>
      </c>
      <c r="C258" s="3" t="s">
        <v>45</v>
      </c>
      <c r="D258" s="4">
        <v>966853</v>
      </c>
      <c r="E258" s="4"/>
      <c r="F258" s="5"/>
      <c r="G258" s="5"/>
      <c r="H258" s="5"/>
      <c r="I258" s="5">
        <v>6100</v>
      </c>
      <c r="K258" s="5"/>
      <c r="L258" s="6" t="s">
        <v>46</v>
      </c>
      <c r="M258" s="15">
        <f t="shared" si="8"/>
        <v>6100</v>
      </c>
    </row>
    <row r="259" spans="1:13" outlineLevel="2" x14ac:dyDescent="0.2">
      <c r="A259" s="10">
        <v>234</v>
      </c>
      <c r="B259" s="2" t="s">
        <v>48</v>
      </c>
      <c r="C259" s="3" t="s">
        <v>45</v>
      </c>
      <c r="D259" s="4">
        <v>968786</v>
      </c>
      <c r="E259" s="4"/>
      <c r="F259" s="5"/>
      <c r="G259" s="5"/>
      <c r="H259" s="5"/>
      <c r="I259" s="5">
        <v>707.5</v>
      </c>
      <c r="K259" s="5"/>
      <c r="L259" s="6" t="s">
        <v>46</v>
      </c>
      <c r="M259" s="15">
        <f t="shared" si="8"/>
        <v>707.5</v>
      </c>
    </row>
    <row r="260" spans="1:13" outlineLevel="2" x14ac:dyDescent="0.2">
      <c r="A260" s="10">
        <v>235</v>
      </c>
      <c r="B260" s="2" t="s">
        <v>79</v>
      </c>
      <c r="C260" s="3" t="s">
        <v>45</v>
      </c>
      <c r="D260" s="4">
        <v>989041</v>
      </c>
      <c r="E260" s="4"/>
      <c r="F260" s="5"/>
      <c r="G260" s="5"/>
      <c r="H260" s="5"/>
      <c r="I260" s="5">
        <v>4012.5</v>
      </c>
      <c r="J260" s="5"/>
      <c r="K260" s="5"/>
      <c r="L260" s="6" t="s">
        <v>46</v>
      </c>
      <c r="M260" s="15">
        <f t="shared" si="8"/>
        <v>4012.5</v>
      </c>
    </row>
    <row r="261" spans="1:13" outlineLevel="2" x14ac:dyDescent="0.2">
      <c r="A261" s="10">
        <v>236</v>
      </c>
      <c r="B261" s="2" t="s">
        <v>83</v>
      </c>
      <c r="C261" s="3" t="s">
        <v>45</v>
      </c>
      <c r="D261" s="4">
        <v>991676</v>
      </c>
      <c r="E261" s="4"/>
      <c r="F261" s="5"/>
      <c r="G261" s="5"/>
      <c r="H261" s="5"/>
      <c r="I261" s="5">
        <v>503.5</v>
      </c>
      <c r="J261" s="5"/>
      <c r="K261" s="5"/>
      <c r="L261" s="6" t="s">
        <v>46</v>
      </c>
      <c r="M261" s="15">
        <f t="shared" si="8"/>
        <v>503.5</v>
      </c>
    </row>
    <row r="262" spans="1:13" outlineLevel="2" x14ac:dyDescent="0.2">
      <c r="A262" s="10">
        <v>237</v>
      </c>
      <c r="B262" s="2" t="s">
        <v>94</v>
      </c>
      <c r="C262" s="3" t="s">
        <v>45</v>
      </c>
      <c r="D262" s="4">
        <v>997878</v>
      </c>
      <c r="E262" s="4"/>
      <c r="F262" s="5"/>
      <c r="G262" s="5"/>
      <c r="H262" s="5"/>
      <c r="I262" s="5">
        <v>5284.75</v>
      </c>
      <c r="J262" s="5"/>
      <c r="K262" s="5"/>
      <c r="L262" s="6" t="s">
        <v>95</v>
      </c>
      <c r="M262" s="15">
        <f t="shared" si="8"/>
        <v>5284.75</v>
      </c>
    </row>
    <row r="263" spans="1:13" outlineLevel="2" x14ac:dyDescent="0.2">
      <c r="A263" s="10">
        <v>238</v>
      </c>
      <c r="B263" s="2" t="s">
        <v>99</v>
      </c>
      <c r="C263" s="3" t="s">
        <v>45</v>
      </c>
      <c r="D263" s="4">
        <v>998569</v>
      </c>
      <c r="E263" s="4"/>
      <c r="F263" s="5"/>
      <c r="G263" s="5"/>
      <c r="H263" s="5"/>
      <c r="I263" s="5">
        <v>22166.9</v>
      </c>
      <c r="J263" s="5"/>
      <c r="K263" s="5"/>
      <c r="L263" s="6" t="s">
        <v>95</v>
      </c>
      <c r="M263" s="15">
        <f t="shared" si="8"/>
        <v>22166.9</v>
      </c>
    </row>
    <row r="264" spans="1:13" outlineLevel="2" x14ac:dyDescent="0.2">
      <c r="A264" s="10">
        <v>239</v>
      </c>
      <c r="B264" s="2" t="s">
        <v>113</v>
      </c>
      <c r="C264" s="3" t="s">
        <v>45</v>
      </c>
      <c r="D264" s="4">
        <v>905592</v>
      </c>
      <c r="E264" s="4"/>
      <c r="F264" s="5"/>
      <c r="G264" s="5"/>
      <c r="H264" s="5"/>
      <c r="I264" s="5">
        <v>16041</v>
      </c>
      <c r="J264" s="5"/>
      <c r="K264" s="5"/>
      <c r="L264" s="6" t="s">
        <v>95</v>
      </c>
      <c r="M264" s="15">
        <f t="shared" si="8"/>
        <v>16041</v>
      </c>
    </row>
    <row r="265" spans="1:13" outlineLevel="2" x14ac:dyDescent="0.2">
      <c r="A265" s="10">
        <v>240</v>
      </c>
      <c r="B265" s="2" t="s">
        <v>113</v>
      </c>
      <c r="C265" s="3" t="s">
        <v>45</v>
      </c>
      <c r="D265" s="4">
        <v>905592</v>
      </c>
      <c r="E265" s="4"/>
      <c r="F265" s="5"/>
      <c r="G265" s="5"/>
      <c r="H265" s="5"/>
      <c r="I265" s="5">
        <v>6307.5</v>
      </c>
      <c r="J265" s="5"/>
      <c r="K265" s="5"/>
      <c r="L265" s="6" t="s">
        <v>95</v>
      </c>
      <c r="M265" s="15">
        <f t="shared" si="8"/>
        <v>6307.5</v>
      </c>
    </row>
    <row r="266" spans="1:13" outlineLevel="2" x14ac:dyDescent="0.2">
      <c r="A266" s="10">
        <v>241</v>
      </c>
      <c r="B266" s="11" t="s">
        <v>116</v>
      </c>
      <c r="C266" s="12" t="s">
        <v>45</v>
      </c>
      <c r="D266" s="13">
        <v>908633</v>
      </c>
      <c r="I266" s="8">
        <v>10593.5</v>
      </c>
      <c r="L266" s="14" t="s">
        <v>95</v>
      </c>
      <c r="M266" s="15">
        <f t="shared" si="8"/>
        <v>10593.5</v>
      </c>
    </row>
    <row r="267" spans="1:13" outlineLevel="2" x14ac:dyDescent="0.2">
      <c r="A267" s="10">
        <v>242</v>
      </c>
      <c r="B267" s="2" t="s">
        <v>120</v>
      </c>
      <c r="C267" s="3" t="s">
        <v>45</v>
      </c>
      <c r="D267" s="4">
        <v>911164</v>
      </c>
      <c r="E267" s="4"/>
      <c r="F267" s="5"/>
      <c r="G267" s="5"/>
      <c r="H267" s="5"/>
      <c r="I267" s="5">
        <v>9608.75</v>
      </c>
      <c r="J267" s="5"/>
      <c r="K267" s="5"/>
      <c r="L267" s="6" t="s">
        <v>95</v>
      </c>
      <c r="M267" s="15">
        <f t="shared" si="8"/>
        <v>9608.75</v>
      </c>
    </row>
    <row r="268" spans="1:13" outlineLevel="2" x14ac:dyDescent="0.2">
      <c r="A268" s="10">
        <v>243</v>
      </c>
      <c r="B268" s="2" t="s">
        <v>128</v>
      </c>
      <c r="C268" s="3" t="s">
        <v>45</v>
      </c>
      <c r="D268" s="4">
        <v>913668</v>
      </c>
      <c r="E268" s="4"/>
      <c r="F268" s="5"/>
      <c r="G268" s="5"/>
      <c r="H268" s="5"/>
      <c r="I268" s="5">
        <v>4296.05</v>
      </c>
      <c r="J268" s="5"/>
      <c r="K268" s="5"/>
      <c r="L268" s="6" t="s">
        <v>95</v>
      </c>
      <c r="M268" s="15">
        <f t="shared" si="8"/>
        <v>4296.05</v>
      </c>
    </row>
    <row r="269" spans="1:13" outlineLevel="2" x14ac:dyDescent="0.2">
      <c r="A269" s="10">
        <v>244</v>
      </c>
      <c r="B269" s="2" t="s">
        <v>136</v>
      </c>
      <c r="C269" s="3" t="s">
        <v>45</v>
      </c>
      <c r="D269" s="39">
        <v>919463</v>
      </c>
      <c r="E269" s="4"/>
      <c r="F269" s="5"/>
      <c r="G269" s="5"/>
      <c r="H269" s="5"/>
      <c r="I269" s="5">
        <v>1642.75</v>
      </c>
      <c r="J269" s="5"/>
      <c r="K269" s="5"/>
      <c r="L269" s="6" t="s">
        <v>137</v>
      </c>
      <c r="M269" s="15">
        <f t="shared" si="8"/>
        <v>1642.75</v>
      </c>
    </row>
    <row r="270" spans="1:13" outlineLevel="2" x14ac:dyDescent="0.2">
      <c r="A270" s="10">
        <v>245</v>
      </c>
      <c r="B270" s="2" t="s">
        <v>143</v>
      </c>
      <c r="C270" s="3" t="s">
        <v>45</v>
      </c>
      <c r="D270" s="39">
        <v>924025</v>
      </c>
      <c r="E270" s="4"/>
      <c r="F270" s="5"/>
      <c r="G270" s="5"/>
      <c r="H270" s="5"/>
      <c r="I270" s="5">
        <v>2375.5</v>
      </c>
      <c r="J270" s="5"/>
      <c r="K270" s="5"/>
      <c r="L270" s="6" t="s">
        <v>137</v>
      </c>
      <c r="M270" s="15">
        <f t="shared" si="8"/>
        <v>2375.5</v>
      </c>
    </row>
    <row r="271" spans="1:13" outlineLevel="2" x14ac:dyDescent="0.2">
      <c r="A271" s="10">
        <v>246</v>
      </c>
      <c r="B271" s="2" t="s">
        <v>146</v>
      </c>
      <c r="C271" s="3" t="s">
        <v>45</v>
      </c>
      <c r="D271" s="4">
        <v>929719</v>
      </c>
      <c r="E271" s="4"/>
      <c r="F271" s="5"/>
      <c r="G271" s="5"/>
      <c r="H271" s="5"/>
      <c r="I271" s="5">
        <v>992.5</v>
      </c>
      <c r="J271" s="5"/>
      <c r="K271" s="5"/>
      <c r="L271" s="6" t="s">
        <v>137</v>
      </c>
      <c r="M271" s="15">
        <f t="shared" si="8"/>
        <v>992.5</v>
      </c>
    </row>
    <row r="272" spans="1:13" outlineLevel="2" x14ac:dyDescent="0.2">
      <c r="A272" s="10">
        <v>247</v>
      </c>
      <c r="B272" s="2" t="s">
        <v>148</v>
      </c>
      <c r="C272" s="3" t="s">
        <v>45</v>
      </c>
      <c r="D272" s="39">
        <v>931878</v>
      </c>
      <c r="E272" s="4"/>
      <c r="F272" s="5"/>
      <c r="G272" s="5"/>
      <c r="H272" s="5"/>
      <c r="I272" s="5">
        <v>843.25</v>
      </c>
      <c r="J272" s="5"/>
      <c r="K272" s="5"/>
      <c r="L272" s="6" t="s">
        <v>137</v>
      </c>
      <c r="M272" s="15">
        <f t="shared" si="8"/>
        <v>843.25</v>
      </c>
    </row>
    <row r="273" spans="1:13" outlineLevel="2" x14ac:dyDescent="0.2">
      <c r="A273" s="10">
        <v>248</v>
      </c>
      <c r="B273" s="11" t="s">
        <v>153</v>
      </c>
      <c r="C273" s="12" t="s">
        <v>45</v>
      </c>
      <c r="D273" s="13">
        <v>937567</v>
      </c>
      <c r="I273" s="8">
        <v>3531.25</v>
      </c>
      <c r="L273" s="14" t="s">
        <v>95</v>
      </c>
      <c r="M273" s="15">
        <f t="shared" si="8"/>
        <v>3531.25</v>
      </c>
    </row>
    <row r="274" spans="1:13" outlineLevel="2" x14ac:dyDescent="0.2">
      <c r="A274" s="10">
        <v>249</v>
      </c>
      <c r="B274" s="11" t="s">
        <v>158</v>
      </c>
      <c r="C274" s="12" t="s">
        <v>45</v>
      </c>
      <c r="D274" s="13">
        <v>941885</v>
      </c>
      <c r="I274" s="8">
        <v>426.75</v>
      </c>
      <c r="L274" s="14" t="s">
        <v>95</v>
      </c>
      <c r="M274" s="15">
        <f t="shared" si="8"/>
        <v>426.75</v>
      </c>
    </row>
    <row r="275" spans="1:13" outlineLevel="2" x14ac:dyDescent="0.2">
      <c r="A275" s="10">
        <v>250</v>
      </c>
      <c r="B275" s="11" t="s">
        <v>176</v>
      </c>
      <c r="C275" s="12" t="s">
        <v>45</v>
      </c>
      <c r="D275" s="13">
        <v>949993</v>
      </c>
      <c r="I275" s="8">
        <v>518.75</v>
      </c>
      <c r="L275" s="14" t="s">
        <v>95</v>
      </c>
      <c r="M275" s="15">
        <f t="shared" si="8"/>
        <v>518.75</v>
      </c>
    </row>
    <row r="276" spans="1:13" outlineLevel="2" x14ac:dyDescent="0.2">
      <c r="A276" s="10">
        <v>251</v>
      </c>
      <c r="B276" s="11" t="s">
        <v>216</v>
      </c>
      <c r="C276" s="12" t="s">
        <v>45</v>
      </c>
      <c r="D276" s="13">
        <v>605731</v>
      </c>
      <c r="G276" s="8">
        <v>536.25</v>
      </c>
      <c r="L276" s="14" t="s">
        <v>147</v>
      </c>
      <c r="M276" s="15">
        <f t="shared" si="8"/>
        <v>536.25</v>
      </c>
    </row>
    <row r="277" spans="1:13" outlineLevel="2" x14ac:dyDescent="0.2">
      <c r="A277" s="10">
        <v>252</v>
      </c>
      <c r="B277" s="11" t="s">
        <v>222</v>
      </c>
      <c r="C277" s="12" t="s">
        <v>45</v>
      </c>
      <c r="D277" s="13">
        <v>983859</v>
      </c>
      <c r="G277" s="8">
        <v>7355.25</v>
      </c>
      <c r="L277" s="14" t="s">
        <v>147</v>
      </c>
      <c r="M277" s="15">
        <f t="shared" si="8"/>
        <v>7355.25</v>
      </c>
    </row>
    <row r="278" spans="1:13" outlineLevel="2" x14ac:dyDescent="0.2">
      <c r="A278" s="10">
        <v>253</v>
      </c>
      <c r="B278" s="11" t="s">
        <v>224</v>
      </c>
      <c r="C278" s="12" t="s">
        <v>45</v>
      </c>
      <c r="D278" s="13">
        <v>985527</v>
      </c>
      <c r="G278" s="8">
        <v>6295.25</v>
      </c>
      <c r="L278" s="14" t="s">
        <v>225</v>
      </c>
      <c r="M278" s="15">
        <f t="shared" si="8"/>
        <v>6295.25</v>
      </c>
    </row>
    <row r="279" spans="1:13" outlineLevel="2" x14ac:dyDescent="0.2">
      <c r="A279" s="10">
        <v>254</v>
      </c>
      <c r="B279" s="11" t="s">
        <v>231</v>
      </c>
      <c r="C279" s="12" t="s">
        <v>45</v>
      </c>
      <c r="D279" s="13">
        <v>991387</v>
      </c>
      <c r="G279" s="8">
        <v>6081.5</v>
      </c>
      <c r="L279" s="14" t="s">
        <v>147</v>
      </c>
      <c r="M279" s="15">
        <f t="shared" si="8"/>
        <v>6081.5</v>
      </c>
    </row>
    <row r="280" spans="1:13" outlineLevel="2" x14ac:dyDescent="0.2">
      <c r="A280" s="10">
        <v>255</v>
      </c>
      <c r="B280" s="11" t="s">
        <v>241</v>
      </c>
      <c r="C280" s="12" t="s">
        <v>45</v>
      </c>
      <c r="D280" s="13">
        <v>993340</v>
      </c>
      <c r="G280" s="8">
        <v>4107.25</v>
      </c>
      <c r="L280" s="14" t="s">
        <v>147</v>
      </c>
      <c r="M280" s="15">
        <f t="shared" si="8"/>
        <v>4107.25</v>
      </c>
    </row>
    <row r="281" spans="1:13" outlineLevel="2" x14ac:dyDescent="0.2">
      <c r="A281" s="10">
        <v>256</v>
      </c>
      <c r="B281" s="11" t="s">
        <v>242</v>
      </c>
      <c r="C281" s="12" t="s">
        <v>45</v>
      </c>
      <c r="D281" s="13">
        <v>997034</v>
      </c>
      <c r="G281" s="8">
        <v>3463.25</v>
      </c>
      <c r="L281" s="14" t="s">
        <v>147</v>
      </c>
      <c r="M281" s="15">
        <f t="shared" si="8"/>
        <v>3463.25</v>
      </c>
    </row>
    <row r="282" spans="1:13" outlineLevel="2" x14ac:dyDescent="0.2">
      <c r="A282" s="10">
        <v>257</v>
      </c>
      <c r="B282" s="11" t="s">
        <v>244</v>
      </c>
      <c r="C282" s="12" t="s">
        <v>45</v>
      </c>
      <c r="D282" s="13">
        <v>999618</v>
      </c>
      <c r="G282" s="8">
        <v>2595</v>
      </c>
      <c r="L282" s="14" t="s">
        <v>147</v>
      </c>
      <c r="M282" s="15">
        <f t="shared" si="8"/>
        <v>2595</v>
      </c>
    </row>
    <row r="283" spans="1:13" outlineLevel="2" x14ac:dyDescent="0.2">
      <c r="A283" s="10">
        <v>258</v>
      </c>
      <c r="B283" s="11" t="s">
        <v>251</v>
      </c>
      <c r="C283" s="12" t="s">
        <v>45</v>
      </c>
      <c r="D283" s="13">
        <v>904820</v>
      </c>
      <c r="G283" s="8">
        <v>1799.75</v>
      </c>
      <c r="L283" s="14" t="s">
        <v>147</v>
      </c>
      <c r="M283" s="15">
        <f t="shared" si="8"/>
        <v>1799.75</v>
      </c>
    </row>
    <row r="284" spans="1:13" outlineLevel="2" x14ac:dyDescent="0.2">
      <c r="A284" s="10">
        <v>259</v>
      </c>
      <c r="B284" s="11" t="s">
        <v>252</v>
      </c>
      <c r="C284" s="12" t="s">
        <v>45</v>
      </c>
      <c r="D284" s="13">
        <v>907784</v>
      </c>
      <c r="G284" s="8">
        <v>1200</v>
      </c>
      <c r="L284" s="14" t="s">
        <v>147</v>
      </c>
      <c r="M284" s="15">
        <f t="shared" si="8"/>
        <v>1200</v>
      </c>
    </row>
    <row r="285" spans="1:13" outlineLevel="2" x14ac:dyDescent="0.2">
      <c r="A285" s="10">
        <v>260</v>
      </c>
      <c r="B285" s="11" t="s">
        <v>259</v>
      </c>
      <c r="C285" s="12" t="s">
        <v>45</v>
      </c>
      <c r="D285" s="13">
        <v>911485</v>
      </c>
      <c r="G285" s="8">
        <v>4651.25</v>
      </c>
      <c r="L285" s="14" t="s">
        <v>147</v>
      </c>
      <c r="M285" s="15">
        <f t="shared" si="8"/>
        <v>4651.25</v>
      </c>
    </row>
    <row r="286" spans="1:13" outlineLevel="2" x14ac:dyDescent="0.2">
      <c r="A286" s="10">
        <v>261</v>
      </c>
      <c r="B286" s="11" t="s">
        <v>264</v>
      </c>
      <c r="C286" s="12" t="s">
        <v>45</v>
      </c>
      <c r="D286" s="13">
        <v>915480</v>
      </c>
      <c r="G286" s="8">
        <v>975.5</v>
      </c>
      <c r="L286" s="14" t="s">
        <v>147</v>
      </c>
      <c r="M286" s="15">
        <f t="shared" si="8"/>
        <v>975.5</v>
      </c>
    </row>
    <row r="287" spans="1:13" outlineLevel="2" x14ac:dyDescent="0.2">
      <c r="A287" s="10">
        <v>262</v>
      </c>
      <c r="B287" s="11" t="s">
        <v>272</v>
      </c>
      <c r="C287" s="12" t="s">
        <v>45</v>
      </c>
      <c r="D287" s="13">
        <v>620137</v>
      </c>
      <c r="G287" s="8">
        <v>722.75</v>
      </c>
      <c r="L287" s="14" t="s">
        <v>147</v>
      </c>
      <c r="M287" s="15">
        <f t="shared" si="8"/>
        <v>722.75</v>
      </c>
    </row>
    <row r="288" spans="1:13" outlineLevel="2" x14ac:dyDescent="0.2">
      <c r="A288" s="10">
        <v>263</v>
      </c>
      <c r="B288" s="11" t="s">
        <v>275</v>
      </c>
      <c r="C288" s="12" t="s">
        <v>45</v>
      </c>
      <c r="D288" s="13">
        <v>923264</v>
      </c>
      <c r="G288" s="8">
        <v>852</v>
      </c>
      <c r="L288" s="14" t="s">
        <v>89</v>
      </c>
      <c r="M288" s="15">
        <f t="shared" si="8"/>
        <v>852</v>
      </c>
    </row>
    <row r="289" spans="1:13" outlineLevel="2" x14ac:dyDescent="0.2">
      <c r="A289" s="10">
        <v>264</v>
      </c>
      <c r="B289" s="11" t="s">
        <v>280</v>
      </c>
      <c r="C289" s="12" t="s">
        <v>45</v>
      </c>
      <c r="D289" s="13">
        <v>928898</v>
      </c>
      <c r="G289" s="8">
        <v>130</v>
      </c>
      <c r="L289" s="14" t="s">
        <v>147</v>
      </c>
      <c r="M289" s="15">
        <f t="shared" si="8"/>
        <v>130</v>
      </c>
    </row>
    <row r="290" spans="1:13" outlineLevel="2" x14ac:dyDescent="0.2">
      <c r="A290" s="10">
        <v>265</v>
      </c>
      <c r="B290" s="11" t="s">
        <v>284</v>
      </c>
      <c r="C290" s="12" t="s">
        <v>45</v>
      </c>
      <c r="D290" s="13">
        <v>932679</v>
      </c>
      <c r="G290" s="8">
        <v>3193.75</v>
      </c>
      <c r="L290" s="42" t="s">
        <v>288</v>
      </c>
      <c r="M290" s="15">
        <f t="shared" si="8"/>
        <v>3193.75</v>
      </c>
    </row>
    <row r="291" spans="1:13" outlineLevel="2" x14ac:dyDescent="0.2">
      <c r="A291" s="10">
        <v>266</v>
      </c>
      <c r="B291" s="11" t="s">
        <v>301</v>
      </c>
      <c r="C291" s="12" t="s">
        <v>45</v>
      </c>
      <c r="D291" s="13">
        <v>937962</v>
      </c>
      <c r="G291" s="8">
        <v>8690.2199999999993</v>
      </c>
      <c r="L291" s="14" t="s">
        <v>147</v>
      </c>
      <c r="M291" s="15">
        <f t="shared" si="8"/>
        <v>8690.2199999999993</v>
      </c>
    </row>
    <row r="292" spans="1:13" outlineLevel="2" x14ac:dyDescent="0.2">
      <c r="A292" s="10">
        <v>267</v>
      </c>
      <c r="B292" s="11" t="s">
        <v>305</v>
      </c>
      <c r="C292" s="12" t="s">
        <v>45</v>
      </c>
      <c r="D292" s="13">
        <v>940737</v>
      </c>
      <c r="G292" s="8">
        <v>4582.5</v>
      </c>
      <c r="L292" s="14" t="s">
        <v>147</v>
      </c>
      <c r="M292" s="15">
        <f t="shared" si="8"/>
        <v>4582.5</v>
      </c>
    </row>
    <row r="293" spans="1:13" outlineLevel="2" x14ac:dyDescent="0.2">
      <c r="A293" s="10">
        <v>268</v>
      </c>
      <c r="B293" s="11" t="s">
        <v>316</v>
      </c>
      <c r="C293" s="12" t="s">
        <v>45</v>
      </c>
      <c r="D293" s="13">
        <v>946050</v>
      </c>
      <c r="G293" s="8">
        <v>1080.5</v>
      </c>
      <c r="L293" s="14" t="s">
        <v>147</v>
      </c>
      <c r="M293" s="15">
        <f t="shared" si="8"/>
        <v>1080.5</v>
      </c>
    </row>
    <row r="294" spans="1:13" outlineLevel="2" x14ac:dyDescent="0.2">
      <c r="A294" s="10">
        <v>269</v>
      </c>
      <c r="B294" s="11" t="s">
        <v>320</v>
      </c>
      <c r="C294" s="12" t="s">
        <v>45</v>
      </c>
      <c r="D294" s="13">
        <v>949119</v>
      </c>
      <c r="G294" s="8">
        <v>2032.45</v>
      </c>
      <c r="L294" s="14" t="s">
        <v>147</v>
      </c>
      <c r="M294" s="15">
        <f t="shared" si="8"/>
        <v>2032.45</v>
      </c>
    </row>
    <row r="295" spans="1:13" outlineLevel="2" x14ac:dyDescent="0.2">
      <c r="A295" s="10">
        <v>270</v>
      </c>
      <c r="B295" s="11" t="s">
        <v>351</v>
      </c>
      <c r="C295" s="12" t="s">
        <v>45</v>
      </c>
      <c r="D295" s="13">
        <v>965198</v>
      </c>
      <c r="G295" s="8">
        <v>3113.75</v>
      </c>
      <c r="L295" s="14" t="s">
        <v>147</v>
      </c>
      <c r="M295" s="15">
        <f t="shared" si="8"/>
        <v>3113.75</v>
      </c>
    </row>
    <row r="296" spans="1:13" outlineLevel="2" x14ac:dyDescent="0.2">
      <c r="A296" s="10">
        <v>271</v>
      </c>
      <c r="B296" s="11" t="s">
        <v>364</v>
      </c>
      <c r="C296" s="12" t="s">
        <v>45</v>
      </c>
      <c r="D296" s="13">
        <v>969160</v>
      </c>
      <c r="G296" s="8">
        <v>256.25</v>
      </c>
      <c r="L296" s="14" t="s">
        <v>147</v>
      </c>
      <c r="M296" s="15">
        <f t="shared" si="8"/>
        <v>256.25</v>
      </c>
    </row>
    <row r="297" spans="1:13" outlineLevel="2" x14ac:dyDescent="0.2">
      <c r="A297" s="10">
        <v>272</v>
      </c>
      <c r="B297" s="11" t="s">
        <v>376</v>
      </c>
      <c r="C297" s="12" t="s">
        <v>45</v>
      </c>
      <c r="D297" s="13">
        <v>978651</v>
      </c>
      <c r="G297" s="8">
        <v>1896</v>
      </c>
      <c r="L297" s="14" t="s">
        <v>147</v>
      </c>
      <c r="M297" s="15">
        <f t="shared" si="8"/>
        <v>1896</v>
      </c>
    </row>
    <row r="298" spans="1:13" outlineLevel="2" x14ac:dyDescent="0.2">
      <c r="A298" s="10">
        <v>273</v>
      </c>
      <c r="B298" s="11" t="s">
        <v>378</v>
      </c>
      <c r="C298" s="12" t="s">
        <v>45</v>
      </c>
      <c r="D298" s="13">
        <v>980069</v>
      </c>
      <c r="G298" s="8">
        <v>1546</v>
      </c>
      <c r="L298" s="14" t="s">
        <v>147</v>
      </c>
      <c r="M298" s="15">
        <f t="shared" si="8"/>
        <v>1546</v>
      </c>
    </row>
    <row r="299" spans="1:13" outlineLevel="2" x14ac:dyDescent="0.2">
      <c r="A299" s="10">
        <v>274</v>
      </c>
      <c r="B299" s="11" t="s">
        <v>382</v>
      </c>
      <c r="C299" s="12" t="s">
        <v>45</v>
      </c>
      <c r="D299" s="13">
        <v>983975</v>
      </c>
      <c r="G299" s="8">
        <v>142.5</v>
      </c>
      <c r="L299" s="14" t="s">
        <v>147</v>
      </c>
      <c r="M299" s="15">
        <f t="shared" si="8"/>
        <v>142.5</v>
      </c>
    </row>
    <row r="300" spans="1:13" outlineLevel="2" x14ac:dyDescent="0.2">
      <c r="A300" s="10">
        <v>275</v>
      </c>
      <c r="B300" s="11" t="s">
        <v>402</v>
      </c>
      <c r="C300" s="12" t="s">
        <v>45</v>
      </c>
      <c r="D300" s="13">
        <v>999694</v>
      </c>
      <c r="G300" s="8">
        <v>2696.25</v>
      </c>
      <c r="L300" s="14" t="s">
        <v>147</v>
      </c>
      <c r="M300" s="15">
        <f t="shared" si="8"/>
        <v>2696.25</v>
      </c>
    </row>
    <row r="301" spans="1:13" outlineLevel="2" x14ac:dyDescent="0.2">
      <c r="A301" s="10">
        <v>276</v>
      </c>
      <c r="B301" s="11" t="s">
        <v>506</v>
      </c>
      <c r="C301" s="12" t="s">
        <v>45</v>
      </c>
      <c r="D301" s="13">
        <v>974337</v>
      </c>
      <c r="G301" s="8">
        <v>696.25</v>
      </c>
      <c r="L301" s="14" t="s">
        <v>147</v>
      </c>
      <c r="M301" s="8">
        <f t="shared" si="8"/>
        <v>696.25</v>
      </c>
    </row>
    <row r="302" spans="1:13" s="17" customFormat="1" outlineLevel="1" x14ac:dyDescent="0.2">
      <c r="A302" s="21"/>
      <c r="B302" s="26"/>
      <c r="C302" s="20" t="s">
        <v>434</v>
      </c>
      <c r="D302" s="19"/>
      <c r="E302" s="19"/>
      <c r="F302" s="9"/>
      <c r="G302" s="9"/>
      <c r="H302" s="9"/>
      <c r="I302" s="9"/>
      <c r="J302" s="9"/>
      <c r="K302" s="9"/>
      <c r="L302" s="27"/>
      <c r="M302" s="9">
        <f>SUBTOTAL(9,M257:M301)</f>
        <v>170368.52000000002</v>
      </c>
    </row>
    <row r="303" spans="1:13" outlineLevel="2" x14ac:dyDescent="0.2">
      <c r="A303" s="10">
        <v>277</v>
      </c>
      <c r="B303" s="11" t="s">
        <v>358</v>
      </c>
      <c r="C303" s="12" t="s">
        <v>362</v>
      </c>
      <c r="D303" s="13" t="s">
        <v>360</v>
      </c>
      <c r="H303" s="8">
        <v>-10540.45</v>
      </c>
      <c r="L303" s="14" t="s">
        <v>363</v>
      </c>
      <c r="M303" s="15">
        <f>K303+J303+I303+H303+G303+F303</f>
        <v>-10540.45</v>
      </c>
    </row>
    <row r="304" spans="1:13" s="17" customFormat="1" outlineLevel="1" x14ac:dyDescent="0.2">
      <c r="A304" s="21"/>
      <c r="B304" s="26"/>
      <c r="C304" s="20" t="s">
        <v>435</v>
      </c>
      <c r="D304" s="19"/>
      <c r="E304" s="19"/>
      <c r="F304" s="9"/>
      <c r="G304" s="9"/>
      <c r="H304" s="9"/>
      <c r="I304" s="9"/>
      <c r="J304" s="9"/>
      <c r="K304" s="9"/>
      <c r="L304" s="27"/>
      <c r="M304" s="28">
        <f>SUBTOTAL(9,M303:M303)</f>
        <v>-10540.45</v>
      </c>
    </row>
    <row r="305" spans="1:13" outlineLevel="2" x14ac:dyDescent="0.2">
      <c r="A305" s="10">
        <v>278</v>
      </c>
      <c r="B305" s="11" t="s">
        <v>203</v>
      </c>
      <c r="C305" s="12" t="s">
        <v>204</v>
      </c>
      <c r="D305" s="13" t="s">
        <v>205</v>
      </c>
      <c r="G305" s="8">
        <v>-4.5</v>
      </c>
      <c r="L305" s="14" t="s">
        <v>206</v>
      </c>
      <c r="M305" s="15">
        <f t="shared" ref="M305:M310" si="9">K305+J305+I305+H305+G305+F305</f>
        <v>-4.5</v>
      </c>
    </row>
    <row r="306" spans="1:13" outlineLevel="2" x14ac:dyDescent="0.2">
      <c r="A306" s="10">
        <v>279</v>
      </c>
      <c r="B306" s="11" t="s">
        <v>253</v>
      </c>
      <c r="C306" s="12" t="s">
        <v>204</v>
      </c>
      <c r="D306" s="13" t="s">
        <v>254</v>
      </c>
      <c r="G306" s="8">
        <v>-38.200000000000003</v>
      </c>
      <c r="L306" s="14" t="s">
        <v>206</v>
      </c>
      <c r="M306" s="15">
        <f t="shared" si="9"/>
        <v>-38.200000000000003</v>
      </c>
    </row>
    <row r="307" spans="1:13" outlineLevel="2" x14ac:dyDescent="0.2">
      <c r="A307" s="10">
        <v>280</v>
      </c>
      <c r="B307" s="11" t="s">
        <v>277</v>
      </c>
      <c r="C307" s="12" t="s">
        <v>204</v>
      </c>
      <c r="D307" s="13" t="s">
        <v>278</v>
      </c>
      <c r="G307" s="8">
        <v>-38.299999999999997</v>
      </c>
      <c r="L307" s="14" t="s">
        <v>204</v>
      </c>
      <c r="M307" s="15">
        <f t="shared" si="9"/>
        <v>-38.299999999999997</v>
      </c>
    </row>
    <row r="308" spans="1:13" outlineLevel="2" x14ac:dyDescent="0.2">
      <c r="A308" s="10">
        <v>281</v>
      </c>
      <c r="B308" s="11" t="s">
        <v>276</v>
      </c>
      <c r="C308" s="12" t="s">
        <v>204</v>
      </c>
      <c r="D308" s="13" t="s">
        <v>279</v>
      </c>
      <c r="G308" s="8">
        <v>-30.75</v>
      </c>
      <c r="L308" s="14" t="s">
        <v>204</v>
      </c>
      <c r="M308" s="15">
        <f t="shared" si="9"/>
        <v>-30.75</v>
      </c>
    </row>
    <row r="309" spans="1:13" outlineLevel="2" x14ac:dyDescent="0.2">
      <c r="A309" s="10">
        <v>282</v>
      </c>
      <c r="B309" s="11" t="s">
        <v>303</v>
      </c>
      <c r="C309" s="12" t="s">
        <v>204</v>
      </c>
      <c r="D309" s="13" t="s">
        <v>304</v>
      </c>
      <c r="G309" s="8">
        <v>-12.5</v>
      </c>
      <c r="L309" s="14" t="s">
        <v>204</v>
      </c>
      <c r="M309" s="15">
        <f t="shared" si="9"/>
        <v>-12.5</v>
      </c>
    </row>
    <row r="310" spans="1:13" outlineLevel="2" x14ac:dyDescent="0.2">
      <c r="A310" s="10">
        <v>283</v>
      </c>
      <c r="B310" s="11" t="s">
        <v>382</v>
      </c>
      <c r="C310" s="12" t="s">
        <v>204</v>
      </c>
      <c r="D310" s="13" t="s">
        <v>388</v>
      </c>
      <c r="G310" s="8">
        <v>-2</v>
      </c>
      <c r="L310" s="14" t="s">
        <v>204</v>
      </c>
      <c r="M310" s="15">
        <f t="shared" si="9"/>
        <v>-2</v>
      </c>
    </row>
    <row r="311" spans="1:13" s="17" customFormat="1" outlineLevel="1" x14ac:dyDescent="0.2">
      <c r="A311" s="21"/>
      <c r="B311" s="26"/>
      <c r="C311" s="20" t="s">
        <v>436</v>
      </c>
      <c r="D311" s="19"/>
      <c r="E311" s="19"/>
      <c r="F311" s="9"/>
      <c r="G311" s="9"/>
      <c r="H311" s="9"/>
      <c r="I311" s="9"/>
      <c r="J311" s="9"/>
      <c r="K311" s="9"/>
      <c r="L311" s="27"/>
      <c r="M311" s="28">
        <f>SUBTOTAL(9,M305:M310)</f>
        <v>-126.25</v>
      </c>
    </row>
    <row r="312" spans="1:13" outlineLevel="2" x14ac:dyDescent="0.2">
      <c r="A312" s="10">
        <v>284</v>
      </c>
      <c r="B312" s="2" t="s">
        <v>131</v>
      </c>
      <c r="C312" s="3" t="s">
        <v>132</v>
      </c>
      <c r="D312" s="4">
        <v>916614</v>
      </c>
      <c r="E312" s="4"/>
      <c r="F312" s="5"/>
      <c r="G312" s="5">
        <v>8070</v>
      </c>
      <c r="H312" s="5"/>
      <c r="I312" s="5"/>
      <c r="J312" s="5"/>
      <c r="K312" s="5"/>
      <c r="L312" s="6" t="s">
        <v>133</v>
      </c>
      <c r="M312" s="15">
        <f>K312+J312+I312+H312+G312+F312</f>
        <v>8070</v>
      </c>
    </row>
    <row r="313" spans="1:13" s="17" customFormat="1" outlineLevel="1" x14ac:dyDescent="0.2">
      <c r="A313" s="21"/>
      <c r="B313" s="44"/>
      <c r="C313" s="45" t="s">
        <v>437</v>
      </c>
      <c r="D313" s="24"/>
      <c r="E313" s="24"/>
      <c r="F313" s="1"/>
      <c r="G313" s="1"/>
      <c r="H313" s="1"/>
      <c r="I313" s="1"/>
      <c r="J313" s="1"/>
      <c r="K313" s="1"/>
      <c r="L313" s="25"/>
      <c r="M313" s="28">
        <f>SUBTOTAL(9,M312:M312)</f>
        <v>8070</v>
      </c>
    </row>
    <row r="314" spans="1:13" outlineLevel="2" x14ac:dyDescent="0.2">
      <c r="A314" s="10">
        <v>285</v>
      </c>
      <c r="B314" s="2" t="s">
        <v>84</v>
      </c>
      <c r="C314" s="3" t="s">
        <v>85</v>
      </c>
      <c r="D314" s="4">
        <v>994603</v>
      </c>
      <c r="E314" s="4"/>
      <c r="F314" s="5"/>
      <c r="G314" s="5">
        <v>296.3</v>
      </c>
      <c r="H314" s="5"/>
      <c r="I314" s="5"/>
      <c r="J314" s="5"/>
      <c r="K314" s="5"/>
      <c r="L314" s="6" t="s">
        <v>29</v>
      </c>
      <c r="M314" s="15">
        <f>K314+J314+I314+H314+G314+F314</f>
        <v>296.3</v>
      </c>
    </row>
    <row r="315" spans="1:13" s="17" customFormat="1" outlineLevel="1" x14ac:dyDescent="0.2">
      <c r="A315" s="21"/>
      <c r="B315" s="44"/>
      <c r="C315" s="45" t="s">
        <v>438</v>
      </c>
      <c r="D315" s="24"/>
      <c r="E315" s="24"/>
      <c r="F315" s="1"/>
      <c r="G315" s="1"/>
      <c r="H315" s="1"/>
      <c r="I315" s="1"/>
      <c r="J315" s="1"/>
      <c r="K315" s="1"/>
      <c r="L315" s="25"/>
      <c r="M315" s="28">
        <f>SUBTOTAL(9,M314:M314)</f>
        <v>296.3</v>
      </c>
    </row>
    <row r="316" spans="1:13" outlineLevel="2" x14ac:dyDescent="0.2">
      <c r="A316" s="10">
        <v>286</v>
      </c>
      <c r="B316" s="11" t="s">
        <v>366</v>
      </c>
      <c r="C316" s="12" t="s">
        <v>368</v>
      </c>
      <c r="D316" s="13">
        <v>973248</v>
      </c>
      <c r="H316" s="8">
        <v>4150</v>
      </c>
      <c r="L316" s="14" t="s">
        <v>370</v>
      </c>
      <c r="M316" s="15">
        <f>K316+J316+I316+H316+G316+F316</f>
        <v>4150</v>
      </c>
    </row>
    <row r="317" spans="1:13" outlineLevel="2" x14ac:dyDescent="0.2">
      <c r="A317" s="10">
        <v>287</v>
      </c>
      <c r="B317" s="11" t="s">
        <v>378</v>
      </c>
      <c r="C317" s="12" t="s">
        <v>368</v>
      </c>
      <c r="D317" s="13">
        <v>980112</v>
      </c>
      <c r="H317" s="8">
        <v>18350</v>
      </c>
      <c r="L317" s="14" t="s">
        <v>381</v>
      </c>
      <c r="M317" s="15">
        <f>K317+J317+I317+H317+G317+F317</f>
        <v>18350</v>
      </c>
    </row>
    <row r="318" spans="1:13" s="17" customFormat="1" outlineLevel="1" x14ac:dyDescent="0.2">
      <c r="A318" s="21"/>
      <c r="B318" s="26"/>
      <c r="C318" s="20" t="s">
        <v>439</v>
      </c>
      <c r="D318" s="19"/>
      <c r="E318" s="19"/>
      <c r="F318" s="9"/>
      <c r="G318" s="9"/>
      <c r="H318" s="9"/>
      <c r="I318" s="9"/>
      <c r="J318" s="9"/>
      <c r="K318" s="9"/>
      <c r="L318" s="27"/>
      <c r="M318" s="28">
        <f>SUBTOTAL(9,M316:M317)</f>
        <v>22500</v>
      </c>
    </row>
    <row r="319" spans="1:13" outlineLevel="2" x14ac:dyDescent="0.2">
      <c r="A319" s="10">
        <v>288</v>
      </c>
      <c r="B319" s="2" t="s">
        <v>50</v>
      </c>
      <c r="C319" s="3" t="s">
        <v>51</v>
      </c>
      <c r="D319" s="4">
        <v>974317</v>
      </c>
      <c r="E319" s="4"/>
      <c r="F319" s="5"/>
      <c r="G319" s="5">
        <v>104682.58</v>
      </c>
      <c r="H319" s="5"/>
      <c r="I319" s="5"/>
      <c r="J319" s="5"/>
      <c r="K319" s="5"/>
      <c r="L319" s="6" t="s">
        <v>52</v>
      </c>
      <c r="M319" s="15">
        <f>K319+J319+I319+H319+G319+F319</f>
        <v>104682.58</v>
      </c>
    </row>
    <row r="320" spans="1:13" s="17" customFormat="1" outlineLevel="1" x14ac:dyDescent="0.2">
      <c r="A320" s="21"/>
      <c r="B320" s="44"/>
      <c r="C320" s="45" t="s">
        <v>440</v>
      </c>
      <c r="D320" s="24"/>
      <c r="E320" s="24"/>
      <c r="F320" s="1"/>
      <c r="G320" s="1"/>
      <c r="H320" s="1"/>
      <c r="I320" s="1"/>
      <c r="J320" s="1"/>
      <c r="K320" s="1"/>
      <c r="L320" s="25"/>
      <c r="M320" s="28">
        <f>SUBTOTAL(9,M319:M319)</f>
        <v>104682.58</v>
      </c>
    </row>
    <row r="321" spans="1:13" outlineLevel="2" x14ac:dyDescent="0.2">
      <c r="A321" s="10">
        <v>289</v>
      </c>
      <c r="B321" s="11" t="s">
        <v>348</v>
      </c>
      <c r="C321" s="12" t="s">
        <v>349</v>
      </c>
      <c r="D321" s="13">
        <v>961623</v>
      </c>
      <c r="H321" s="8">
        <v>184644.72</v>
      </c>
      <c r="L321" s="14" t="s">
        <v>97</v>
      </c>
      <c r="M321" s="15">
        <f>K321+J321+I321+H321+G321+F321</f>
        <v>184644.72</v>
      </c>
    </row>
    <row r="322" spans="1:13" s="17" customFormat="1" outlineLevel="1" x14ac:dyDescent="0.2">
      <c r="A322" s="21"/>
      <c r="B322" s="26"/>
      <c r="C322" s="20" t="s">
        <v>441</v>
      </c>
      <c r="D322" s="19"/>
      <c r="E322" s="19"/>
      <c r="F322" s="9"/>
      <c r="G322" s="9"/>
      <c r="H322" s="9"/>
      <c r="I322" s="9"/>
      <c r="J322" s="9"/>
      <c r="K322" s="9"/>
      <c r="L322" s="27"/>
      <c r="M322" s="28">
        <f>SUBTOTAL(9,M321:M321)</f>
        <v>184644.72</v>
      </c>
    </row>
    <row r="323" spans="1:13" outlineLevel="2" x14ac:dyDescent="0.2">
      <c r="A323" s="10">
        <v>290</v>
      </c>
      <c r="B323" s="2" t="s">
        <v>102</v>
      </c>
      <c r="C323" s="3" t="s">
        <v>103</v>
      </c>
      <c r="D323" s="4">
        <v>999382</v>
      </c>
      <c r="E323" s="4"/>
      <c r="F323" s="5"/>
      <c r="G323" s="5"/>
      <c r="H323" s="5"/>
      <c r="I323" s="5">
        <v>225</v>
      </c>
      <c r="J323" s="5"/>
      <c r="K323" s="5"/>
      <c r="L323" s="6" t="s">
        <v>104</v>
      </c>
      <c r="M323" s="15">
        <f t="shared" ref="M323:M354" si="10">K323+J323+I323+H323+G323+F323</f>
        <v>225</v>
      </c>
    </row>
    <row r="324" spans="1:13" outlineLevel="2" x14ac:dyDescent="0.2">
      <c r="A324" s="10">
        <v>291</v>
      </c>
      <c r="B324" s="2" t="s">
        <v>102</v>
      </c>
      <c r="C324" s="3" t="s">
        <v>103</v>
      </c>
      <c r="D324" s="4">
        <v>999382</v>
      </c>
      <c r="E324" s="4"/>
      <c r="F324" s="5"/>
      <c r="G324" s="5"/>
      <c r="H324" s="5"/>
      <c r="I324" s="5">
        <v>300</v>
      </c>
      <c r="J324" s="5"/>
      <c r="K324" s="5"/>
      <c r="L324" s="6" t="s">
        <v>111</v>
      </c>
      <c r="M324" s="15">
        <f t="shared" si="10"/>
        <v>300</v>
      </c>
    </row>
    <row r="325" spans="1:13" outlineLevel="2" x14ac:dyDescent="0.2">
      <c r="A325" s="10">
        <v>292</v>
      </c>
      <c r="B325" s="2" t="s">
        <v>105</v>
      </c>
      <c r="C325" s="3" t="s">
        <v>103</v>
      </c>
      <c r="D325" s="4">
        <v>900772</v>
      </c>
      <c r="E325" s="4"/>
      <c r="F325" s="5"/>
      <c r="G325" s="5"/>
      <c r="H325" s="5"/>
      <c r="I325" s="5">
        <v>150</v>
      </c>
      <c r="J325" s="5"/>
      <c r="K325" s="5"/>
      <c r="L325" s="6" t="s">
        <v>104</v>
      </c>
      <c r="M325" s="15">
        <f t="shared" si="10"/>
        <v>150</v>
      </c>
    </row>
    <row r="326" spans="1:13" outlineLevel="2" x14ac:dyDescent="0.2">
      <c r="A326" s="10">
        <v>293</v>
      </c>
      <c r="B326" s="2" t="s">
        <v>109</v>
      </c>
      <c r="C326" s="3" t="s">
        <v>103</v>
      </c>
      <c r="D326" s="4">
        <v>903362</v>
      </c>
      <c r="E326" s="4"/>
      <c r="F326" s="5"/>
      <c r="G326" s="5"/>
      <c r="H326" s="5"/>
      <c r="I326" s="5">
        <v>538</v>
      </c>
      <c r="J326" s="5"/>
      <c r="K326" s="5"/>
      <c r="L326" s="6" t="s">
        <v>104</v>
      </c>
      <c r="M326" s="15">
        <f t="shared" si="10"/>
        <v>538</v>
      </c>
    </row>
    <row r="327" spans="1:13" outlineLevel="2" x14ac:dyDescent="0.2">
      <c r="A327" s="10">
        <v>294</v>
      </c>
      <c r="B327" s="2" t="s">
        <v>109</v>
      </c>
      <c r="C327" s="3" t="s">
        <v>103</v>
      </c>
      <c r="D327" s="4">
        <v>903362</v>
      </c>
      <c r="E327" s="4"/>
      <c r="F327" s="5"/>
      <c r="G327" s="5"/>
      <c r="H327" s="5"/>
      <c r="I327" s="5">
        <v>375</v>
      </c>
      <c r="J327" s="5"/>
      <c r="K327" s="5"/>
      <c r="L327" s="6" t="s">
        <v>104</v>
      </c>
      <c r="M327" s="15">
        <f t="shared" si="10"/>
        <v>375</v>
      </c>
    </row>
    <row r="328" spans="1:13" outlineLevel="2" x14ac:dyDescent="0.2">
      <c r="A328" s="10">
        <v>295</v>
      </c>
      <c r="B328" s="2" t="s">
        <v>112</v>
      </c>
      <c r="C328" s="3" t="s">
        <v>103</v>
      </c>
      <c r="D328" s="4">
        <v>904605</v>
      </c>
      <c r="E328" s="4"/>
      <c r="F328" s="5"/>
      <c r="G328" s="5"/>
      <c r="H328" s="5"/>
      <c r="I328" s="5">
        <v>225</v>
      </c>
      <c r="J328" s="5"/>
      <c r="K328" s="5"/>
      <c r="L328" s="6" t="s">
        <v>104</v>
      </c>
      <c r="M328" s="15">
        <f t="shared" si="10"/>
        <v>225</v>
      </c>
    </row>
    <row r="329" spans="1:13" outlineLevel="2" x14ac:dyDescent="0.2">
      <c r="A329" s="10">
        <v>296</v>
      </c>
      <c r="B329" s="2" t="s">
        <v>113</v>
      </c>
      <c r="C329" s="3" t="s">
        <v>103</v>
      </c>
      <c r="D329" s="4">
        <v>905593</v>
      </c>
      <c r="E329" s="4"/>
      <c r="F329" s="5"/>
      <c r="G329" s="5"/>
      <c r="H329" s="5"/>
      <c r="I329" s="5">
        <v>176</v>
      </c>
      <c r="J329" s="5"/>
      <c r="K329" s="5"/>
      <c r="L329" s="6" t="s">
        <v>104</v>
      </c>
      <c r="M329" s="15">
        <f t="shared" si="10"/>
        <v>176</v>
      </c>
    </row>
    <row r="330" spans="1:13" outlineLevel="2" x14ac:dyDescent="0.2">
      <c r="A330" s="10">
        <v>297</v>
      </c>
      <c r="B330" s="2" t="s">
        <v>115</v>
      </c>
      <c r="C330" s="3" t="s">
        <v>103</v>
      </c>
      <c r="D330" s="4">
        <v>907597</v>
      </c>
      <c r="E330" s="4"/>
      <c r="F330" s="5"/>
      <c r="G330" s="5"/>
      <c r="H330" s="5"/>
      <c r="I330" s="5">
        <v>176</v>
      </c>
      <c r="J330" s="5"/>
      <c r="K330" s="5"/>
      <c r="L330" s="6" t="s">
        <v>104</v>
      </c>
      <c r="M330" s="15">
        <f t="shared" si="10"/>
        <v>176</v>
      </c>
    </row>
    <row r="331" spans="1:13" outlineLevel="2" x14ac:dyDescent="0.2">
      <c r="A331" s="10">
        <v>298</v>
      </c>
      <c r="B331" s="11" t="s">
        <v>116</v>
      </c>
      <c r="C331" s="12" t="s">
        <v>103</v>
      </c>
      <c r="D331" s="13">
        <v>908634</v>
      </c>
      <c r="I331" s="8">
        <v>763</v>
      </c>
      <c r="L331" s="14" t="s">
        <v>104</v>
      </c>
      <c r="M331" s="15">
        <f t="shared" si="10"/>
        <v>763</v>
      </c>
    </row>
    <row r="332" spans="1:13" outlineLevel="2" x14ac:dyDescent="0.2">
      <c r="A332" s="10">
        <v>299</v>
      </c>
      <c r="B332" s="2" t="s">
        <v>117</v>
      </c>
      <c r="C332" s="3" t="s">
        <v>103</v>
      </c>
      <c r="D332" s="4">
        <v>909363</v>
      </c>
      <c r="E332" s="4"/>
      <c r="F332" s="5"/>
      <c r="G332" s="5"/>
      <c r="H332" s="5"/>
      <c r="I332" s="5">
        <v>375</v>
      </c>
      <c r="J332" s="5"/>
      <c r="K332" s="5"/>
      <c r="L332" s="6" t="s">
        <v>104</v>
      </c>
      <c r="M332" s="15">
        <f t="shared" si="10"/>
        <v>375</v>
      </c>
    </row>
    <row r="333" spans="1:13" outlineLevel="2" x14ac:dyDescent="0.2">
      <c r="A333" s="10">
        <v>300</v>
      </c>
      <c r="B333" s="2" t="s">
        <v>120</v>
      </c>
      <c r="C333" s="3" t="s">
        <v>103</v>
      </c>
      <c r="D333" s="4">
        <v>911165</v>
      </c>
      <c r="E333" s="4"/>
      <c r="F333" s="5"/>
      <c r="G333" s="5"/>
      <c r="H333" s="5"/>
      <c r="I333" s="5">
        <v>225</v>
      </c>
      <c r="J333" s="5"/>
      <c r="K333" s="5"/>
      <c r="L333" s="6" t="s">
        <v>104</v>
      </c>
      <c r="M333" s="15">
        <f t="shared" si="10"/>
        <v>225</v>
      </c>
    </row>
    <row r="334" spans="1:13" outlineLevel="2" x14ac:dyDescent="0.2">
      <c r="A334" s="10">
        <v>301</v>
      </c>
      <c r="B334" s="2" t="s">
        <v>120</v>
      </c>
      <c r="C334" s="3" t="s">
        <v>103</v>
      </c>
      <c r="D334" s="4">
        <v>911165</v>
      </c>
      <c r="E334" s="4"/>
      <c r="F334" s="5"/>
      <c r="G334" s="5"/>
      <c r="H334" s="5"/>
      <c r="I334" s="5">
        <v>375</v>
      </c>
      <c r="J334" s="5"/>
      <c r="K334" s="5"/>
      <c r="L334" s="6" t="s">
        <v>104</v>
      </c>
      <c r="M334" s="15">
        <f t="shared" si="10"/>
        <v>375</v>
      </c>
    </row>
    <row r="335" spans="1:13" outlineLevel="2" x14ac:dyDescent="0.2">
      <c r="A335" s="10">
        <v>302</v>
      </c>
      <c r="B335" s="2" t="s">
        <v>123</v>
      </c>
      <c r="C335" s="3" t="s">
        <v>103</v>
      </c>
      <c r="D335" s="4">
        <v>911552</v>
      </c>
      <c r="E335" s="4"/>
      <c r="F335" s="5"/>
      <c r="G335" s="5"/>
      <c r="H335" s="5"/>
      <c r="I335" s="5">
        <v>1238</v>
      </c>
      <c r="J335" s="5"/>
      <c r="K335" s="5"/>
      <c r="L335" s="6" t="s">
        <v>104</v>
      </c>
      <c r="M335" s="15">
        <f t="shared" si="10"/>
        <v>1238</v>
      </c>
    </row>
    <row r="336" spans="1:13" outlineLevel="2" x14ac:dyDescent="0.2">
      <c r="A336" s="10">
        <v>303</v>
      </c>
      <c r="B336" s="2" t="s">
        <v>127</v>
      </c>
      <c r="C336" s="3" t="s">
        <v>103</v>
      </c>
      <c r="D336" s="4">
        <v>913038</v>
      </c>
      <c r="E336" s="4"/>
      <c r="F336" s="5"/>
      <c r="G336" s="5"/>
      <c r="H336" s="5"/>
      <c r="I336" s="5">
        <v>225</v>
      </c>
      <c r="J336" s="5"/>
      <c r="K336" s="5"/>
      <c r="L336" s="6" t="s">
        <v>104</v>
      </c>
      <c r="M336" s="15">
        <f t="shared" si="10"/>
        <v>225</v>
      </c>
    </row>
    <row r="337" spans="1:13" outlineLevel="2" x14ac:dyDescent="0.2">
      <c r="A337" s="10">
        <v>304</v>
      </c>
      <c r="B337" s="2" t="s">
        <v>127</v>
      </c>
      <c r="C337" s="3" t="s">
        <v>103</v>
      </c>
      <c r="D337" s="4">
        <v>913038</v>
      </c>
      <c r="E337" s="4"/>
      <c r="F337" s="5"/>
      <c r="G337" s="5"/>
      <c r="H337" s="5"/>
      <c r="I337" s="5">
        <v>291</v>
      </c>
      <c r="J337" s="5"/>
      <c r="K337" s="5"/>
      <c r="L337" s="6" t="s">
        <v>104</v>
      </c>
      <c r="M337" s="15">
        <f t="shared" si="10"/>
        <v>291</v>
      </c>
    </row>
    <row r="338" spans="1:13" outlineLevel="2" x14ac:dyDescent="0.2">
      <c r="A338" s="10">
        <v>305</v>
      </c>
      <c r="B338" s="2" t="s">
        <v>128</v>
      </c>
      <c r="C338" s="3" t="s">
        <v>103</v>
      </c>
      <c r="D338" s="4">
        <v>913669</v>
      </c>
      <c r="E338" s="4"/>
      <c r="F338" s="5"/>
      <c r="G338" s="5"/>
      <c r="H338" s="5"/>
      <c r="I338" s="5">
        <v>763</v>
      </c>
      <c r="J338" s="5"/>
      <c r="K338" s="5"/>
      <c r="L338" s="6" t="s">
        <v>104</v>
      </c>
      <c r="M338" s="15">
        <f t="shared" si="10"/>
        <v>763</v>
      </c>
    </row>
    <row r="339" spans="1:13" outlineLevel="2" x14ac:dyDescent="0.2">
      <c r="A339" s="10">
        <v>306</v>
      </c>
      <c r="B339" s="2" t="s">
        <v>128</v>
      </c>
      <c r="C339" s="3" t="s">
        <v>103</v>
      </c>
      <c r="D339" s="4">
        <v>913669</v>
      </c>
      <c r="E339" s="4"/>
      <c r="F339" s="5"/>
      <c r="G339" s="5"/>
      <c r="H339" s="5"/>
      <c r="I339" s="5">
        <v>352</v>
      </c>
      <c r="J339" s="5"/>
      <c r="K339" s="5"/>
      <c r="L339" s="6" t="s">
        <v>104</v>
      </c>
      <c r="M339" s="15">
        <f t="shared" si="10"/>
        <v>352</v>
      </c>
    </row>
    <row r="340" spans="1:13" outlineLevel="2" x14ac:dyDescent="0.2">
      <c r="A340" s="10">
        <v>307</v>
      </c>
      <c r="B340" s="2" t="s">
        <v>130</v>
      </c>
      <c r="C340" s="3" t="s">
        <v>103</v>
      </c>
      <c r="D340" s="4">
        <v>915871</v>
      </c>
      <c r="E340" s="4"/>
      <c r="F340" s="5"/>
      <c r="G340" s="5"/>
      <c r="H340" s="5"/>
      <c r="I340" s="5">
        <v>88</v>
      </c>
      <c r="J340" s="5"/>
      <c r="K340" s="5"/>
      <c r="L340" s="6" t="s">
        <v>104</v>
      </c>
      <c r="M340" s="15">
        <f t="shared" si="10"/>
        <v>88</v>
      </c>
    </row>
    <row r="341" spans="1:13" outlineLevel="2" x14ac:dyDescent="0.2">
      <c r="A341" s="10">
        <v>308</v>
      </c>
      <c r="B341" s="2" t="s">
        <v>131</v>
      </c>
      <c r="C341" s="3" t="s">
        <v>103</v>
      </c>
      <c r="D341" s="4">
        <v>916615</v>
      </c>
      <c r="E341" s="4"/>
      <c r="F341" s="5"/>
      <c r="G341" s="5"/>
      <c r="H341" s="5"/>
      <c r="I341" s="5">
        <v>176</v>
      </c>
      <c r="J341" s="5"/>
      <c r="K341" s="5"/>
      <c r="L341" s="6" t="s">
        <v>104</v>
      </c>
      <c r="M341" s="15">
        <f t="shared" si="10"/>
        <v>176</v>
      </c>
    </row>
    <row r="342" spans="1:13" outlineLevel="2" x14ac:dyDescent="0.2">
      <c r="A342" s="10">
        <v>309</v>
      </c>
      <c r="B342" s="2" t="s">
        <v>131</v>
      </c>
      <c r="C342" s="3" t="s">
        <v>103</v>
      </c>
      <c r="D342" s="4">
        <v>916615</v>
      </c>
      <c r="E342" s="4"/>
      <c r="F342" s="5"/>
      <c r="G342" s="5"/>
      <c r="H342" s="5"/>
      <c r="I342" s="5">
        <v>66</v>
      </c>
      <c r="J342" s="5"/>
      <c r="K342" s="5"/>
      <c r="L342" s="6" t="s">
        <v>104</v>
      </c>
      <c r="M342" s="15">
        <f t="shared" si="10"/>
        <v>66</v>
      </c>
    </row>
    <row r="343" spans="1:13" outlineLevel="2" x14ac:dyDescent="0.2">
      <c r="A343" s="10">
        <v>310</v>
      </c>
      <c r="B343" s="2" t="s">
        <v>136</v>
      </c>
      <c r="C343" s="3" t="s">
        <v>103</v>
      </c>
      <c r="D343" s="39">
        <v>919464</v>
      </c>
      <c r="E343" s="4"/>
      <c r="F343" s="5"/>
      <c r="G343" s="5"/>
      <c r="H343" s="5"/>
      <c r="I343" s="5">
        <v>225</v>
      </c>
      <c r="J343" s="5"/>
      <c r="K343" s="5"/>
      <c r="L343" s="6" t="s">
        <v>104</v>
      </c>
      <c r="M343" s="15">
        <f t="shared" si="10"/>
        <v>225</v>
      </c>
    </row>
    <row r="344" spans="1:13" outlineLevel="2" x14ac:dyDescent="0.2">
      <c r="A344" s="10">
        <v>311</v>
      </c>
      <c r="B344" s="2" t="s">
        <v>138</v>
      </c>
      <c r="C344" s="3" t="s">
        <v>103</v>
      </c>
      <c r="D344" s="39">
        <v>920180</v>
      </c>
      <c r="E344" s="4"/>
      <c r="F344" s="5"/>
      <c r="G344" s="5"/>
      <c r="H344" s="5"/>
      <c r="I344" s="5">
        <v>225</v>
      </c>
      <c r="J344" s="5"/>
      <c r="K344" s="5"/>
      <c r="L344" s="6" t="s">
        <v>104</v>
      </c>
      <c r="M344" s="15">
        <f t="shared" si="10"/>
        <v>225</v>
      </c>
    </row>
    <row r="345" spans="1:13" outlineLevel="2" x14ac:dyDescent="0.2">
      <c r="A345" s="10">
        <v>312</v>
      </c>
      <c r="B345" s="2" t="s">
        <v>143</v>
      </c>
      <c r="C345" s="3" t="s">
        <v>103</v>
      </c>
      <c r="D345" s="39">
        <v>924026</v>
      </c>
      <c r="E345" s="4"/>
      <c r="F345" s="5"/>
      <c r="G345" s="5"/>
      <c r="H345" s="5"/>
      <c r="I345" s="5">
        <v>66</v>
      </c>
      <c r="J345" s="5"/>
      <c r="K345" s="5"/>
      <c r="L345" s="6" t="s">
        <v>104</v>
      </c>
      <c r="M345" s="15">
        <f t="shared" si="10"/>
        <v>66</v>
      </c>
    </row>
    <row r="346" spans="1:13" outlineLevel="2" x14ac:dyDescent="0.2">
      <c r="A346" s="10">
        <v>313</v>
      </c>
      <c r="B346" s="2" t="s">
        <v>143</v>
      </c>
      <c r="C346" s="3" t="s">
        <v>103</v>
      </c>
      <c r="D346" s="39">
        <v>924026</v>
      </c>
      <c r="E346" s="4"/>
      <c r="F346" s="5"/>
      <c r="G346" s="5"/>
      <c r="H346" s="5"/>
      <c r="I346" s="5">
        <v>88</v>
      </c>
      <c r="J346" s="5"/>
      <c r="K346" s="5"/>
      <c r="L346" s="6" t="s">
        <v>104</v>
      </c>
      <c r="M346" s="15">
        <f t="shared" si="10"/>
        <v>88</v>
      </c>
    </row>
    <row r="347" spans="1:13" outlineLevel="2" x14ac:dyDescent="0.2">
      <c r="A347" s="10">
        <v>314</v>
      </c>
      <c r="B347" s="2" t="s">
        <v>143</v>
      </c>
      <c r="C347" s="3" t="s">
        <v>103</v>
      </c>
      <c r="D347" s="39">
        <v>924026</v>
      </c>
      <c r="E347" s="4"/>
      <c r="F347" s="5"/>
      <c r="G347" s="5"/>
      <c r="H347" s="5"/>
      <c r="I347" s="5">
        <v>225</v>
      </c>
      <c r="J347" s="5"/>
      <c r="K347" s="5"/>
      <c r="L347" s="6" t="s">
        <v>104</v>
      </c>
      <c r="M347" s="15">
        <f t="shared" si="10"/>
        <v>225</v>
      </c>
    </row>
    <row r="348" spans="1:13" outlineLevel="2" x14ac:dyDescent="0.2">
      <c r="A348" s="10">
        <v>315</v>
      </c>
      <c r="B348" s="2" t="s">
        <v>146</v>
      </c>
      <c r="C348" s="3" t="s">
        <v>103</v>
      </c>
      <c r="D348" s="4">
        <v>929720</v>
      </c>
      <c r="E348" s="4"/>
      <c r="F348" s="5"/>
      <c r="G348" s="5"/>
      <c r="H348" s="5"/>
      <c r="I348" s="5">
        <v>88</v>
      </c>
      <c r="J348" s="5"/>
      <c r="K348" s="5"/>
      <c r="L348" s="6" t="s">
        <v>104</v>
      </c>
      <c r="M348" s="15">
        <f t="shared" si="10"/>
        <v>88</v>
      </c>
    </row>
    <row r="349" spans="1:13" outlineLevel="2" x14ac:dyDescent="0.2">
      <c r="A349" s="10">
        <v>316</v>
      </c>
      <c r="B349" s="2" t="s">
        <v>149</v>
      </c>
      <c r="C349" s="46" t="s">
        <v>103</v>
      </c>
      <c r="D349" s="4">
        <v>932820</v>
      </c>
      <c r="G349" s="5"/>
      <c r="H349" s="5"/>
      <c r="I349" s="5">
        <v>3600</v>
      </c>
      <c r="J349" s="5"/>
      <c r="K349" s="5"/>
      <c r="L349" s="14" t="s">
        <v>104</v>
      </c>
      <c r="M349" s="15">
        <f t="shared" si="10"/>
        <v>3600</v>
      </c>
    </row>
    <row r="350" spans="1:13" outlineLevel="2" x14ac:dyDescent="0.2">
      <c r="A350" s="10">
        <v>317</v>
      </c>
      <c r="B350" s="11" t="s">
        <v>150</v>
      </c>
      <c r="C350" s="41" t="s">
        <v>103</v>
      </c>
      <c r="D350" s="13">
        <v>933851</v>
      </c>
      <c r="E350" s="4"/>
      <c r="F350" s="5"/>
      <c r="G350" s="5"/>
      <c r="H350" s="5"/>
      <c r="I350" s="5">
        <v>925</v>
      </c>
      <c r="J350" s="5"/>
      <c r="K350" s="5"/>
      <c r="L350" s="6" t="s">
        <v>104</v>
      </c>
      <c r="M350" s="15">
        <f t="shared" si="10"/>
        <v>925</v>
      </c>
    </row>
    <row r="351" spans="1:13" outlineLevel="2" x14ac:dyDescent="0.2">
      <c r="A351" s="10">
        <v>318</v>
      </c>
      <c r="B351" s="11" t="s">
        <v>150</v>
      </c>
      <c r="C351" s="41" t="s">
        <v>103</v>
      </c>
      <c r="D351" s="13">
        <v>933851</v>
      </c>
      <c r="E351" s="4"/>
      <c r="F351" s="5"/>
      <c r="G351" s="5"/>
      <c r="H351" s="5"/>
      <c r="I351" s="5">
        <v>375</v>
      </c>
      <c r="J351" s="5"/>
      <c r="K351" s="5"/>
      <c r="L351" s="6" t="s">
        <v>104</v>
      </c>
      <c r="M351" s="15">
        <f t="shared" si="10"/>
        <v>375</v>
      </c>
    </row>
    <row r="352" spans="1:13" outlineLevel="2" x14ac:dyDescent="0.2">
      <c r="A352" s="10">
        <v>319</v>
      </c>
      <c r="B352" s="2" t="s">
        <v>151</v>
      </c>
      <c r="C352" s="46" t="s">
        <v>103</v>
      </c>
      <c r="D352" s="4">
        <v>935229</v>
      </c>
      <c r="E352" s="4"/>
      <c r="F352" s="5"/>
      <c r="G352" s="5"/>
      <c r="H352" s="5"/>
      <c r="I352" s="5">
        <v>176</v>
      </c>
      <c r="J352" s="5"/>
      <c r="K352" s="5"/>
      <c r="L352" s="6" t="s">
        <v>104</v>
      </c>
      <c r="M352" s="15">
        <f t="shared" si="10"/>
        <v>176</v>
      </c>
    </row>
    <row r="353" spans="1:13" outlineLevel="2" x14ac:dyDescent="0.2">
      <c r="A353" s="10">
        <v>320</v>
      </c>
      <c r="B353" s="11" t="s">
        <v>153</v>
      </c>
      <c r="C353" s="12" t="s">
        <v>103</v>
      </c>
      <c r="D353" s="13">
        <v>937568</v>
      </c>
      <c r="I353" s="8">
        <v>88</v>
      </c>
      <c r="L353" s="14" t="s">
        <v>104</v>
      </c>
      <c r="M353" s="15">
        <f t="shared" si="10"/>
        <v>88</v>
      </c>
    </row>
    <row r="354" spans="1:13" outlineLevel="2" x14ac:dyDescent="0.2">
      <c r="A354" s="10">
        <v>321</v>
      </c>
      <c r="B354" s="11" t="s">
        <v>154</v>
      </c>
      <c r="C354" s="12" t="s">
        <v>103</v>
      </c>
      <c r="D354" s="13">
        <v>938796</v>
      </c>
      <c r="I354" s="8">
        <v>348</v>
      </c>
      <c r="L354" s="14" t="s">
        <v>104</v>
      </c>
      <c r="M354" s="15">
        <f t="shared" si="10"/>
        <v>348</v>
      </c>
    </row>
    <row r="355" spans="1:13" outlineLevel="2" x14ac:dyDescent="0.2">
      <c r="A355" s="10">
        <v>322</v>
      </c>
      <c r="B355" s="11" t="s">
        <v>231</v>
      </c>
      <c r="C355" s="12" t="s">
        <v>103</v>
      </c>
      <c r="D355" s="13">
        <v>991398</v>
      </c>
      <c r="I355" s="8">
        <v>24356.25</v>
      </c>
      <c r="L355" s="14" t="s">
        <v>104</v>
      </c>
      <c r="M355" s="15">
        <f t="shared" ref="M355:M386" si="11">K355+J355+I355+H355+G355+F355</f>
        <v>24356.25</v>
      </c>
    </row>
    <row r="356" spans="1:13" outlineLevel="2" x14ac:dyDescent="0.2">
      <c r="A356" s="10">
        <v>323</v>
      </c>
      <c r="B356" s="11" t="s">
        <v>238</v>
      </c>
      <c r="C356" s="12" t="s">
        <v>103</v>
      </c>
      <c r="D356" s="13">
        <v>992163</v>
      </c>
      <c r="I356" s="8">
        <v>7815</v>
      </c>
      <c r="L356" s="14" t="s">
        <v>104</v>
      </c>
      <c r="M356" s="15">
        <f t="shared" si="11"/>
        <v>7815</v>
      </c>
    </row>
    <row r="357" spans="1:13" outlineLevel="2" x14ac:dyDescent="0.2">
      <c r="A357" s="10">
        <v>324</v>
      </c>
      <c r="B357" s="11" t="s">
        <v>241</v>
      </c>
      <c r="C357" s="12" t="s">
        <v>103</v>
      </c>
      <c r="D357" s="13">
        <v>993341</v>
      </c>
      <c r="I357" s="8">
        <v>5100</v>
      </c>
      <c r="L357" s="14" t="s">
        <v>104</v>
      </c>
      <c r="M357" s="15">
        <f t="shared" si="11"/>
        <v>5100</v>
      </c>
    </row>
    <row r="358" spans="1:13" outlineLevel="2" x14ac:dyDescent="0.2">
      <c r="A358" s="10">
        <v>325</v>
      </c>
      <c r="B358" s="11" t="s">
        <v>240</v>
      </c>
      <c r="C358" s="12" t="s">
        <v>103</v>
      </c>
      <c r="D358" s="13">
        <v>995180</v>
      </c>
      <c r="I358" s="8">
        <v>2138.5</v>
      </c>
      <c r="L358" s="14" t="s">
        <v>104</v>
      </c>
      <c r="M358" s="15">
        <f t="shared" si="11"/>
        <v>2138.5</v>
      </c>
    </row>
    <row r="359" spans="1:13" outlineLevel="2" x14ac:dyDescent="0.2">
      <c r="A359" s="10">
        <v>326</v>
      </c>
      <c r="B359" s="11" t="s">
        <v>242</v>
      </c>
      <c r="C359" s="12" t="s">
        <v>103</v>
      </c>
      <c r="D359" s="13">
        <v>997035</v>
      </c>
      <c r="I359" s="8">
        <v>9275</v>
      </c>
      <c r="L359" s="14" t="s">
        <v>104</v>
      </c>
      <c r="M359" s="15">
        <f t="shared" si="11"/>
        <v>9275</v>
      </c>
    </row>
    <row r="360" spans="1:13" outlineLevel="2" x14ac:dyDescent="0.2">
      <c r="A360" s="10">
        <v>327</v>
      </c>
      <c r="B360" s="11" t="s">
        <v>245</v>
      </c>
      <c r="C360" s="12" t="s">
        <v>103</v>
      </c>
      <c r="D360" s="13">
        <v>998469</v>
      </c>
      <c r="I360" s="8">
        <v>4140</v>
      </c>
      <c r="L360" s="14" t="s">
        <v>104</v>
      </c>
      <c r="M360" s="15">
        <f t="shared" si="11"/>
        <v>4140</v>
      </c>
    </row>
    <row r="361" spans="1:13" outlineLevel="2" x14ac:dyDescent="0.2">
      <c r="A361" s="10">
        <v>328</v>
      </c>
      <c r="B361" s="11" t="s">
        <v>244</v>
      </c>
      <c r="C361" s="12" t="s">
        <v>103</v>
      </c>
      <c r="D361" s="13">
        <v>999619</v>
      </c>
      <c r="I361" s="8">
        <v>6375</v>
      </c>
      <c r="L361" s="14" t="s">
        <v>104</v>
      </c>
      <c r="M361" s="15">
        <f t="shared" si="11"/>
        <v>6375</v>
      </c>
    </row>
    <row r="362" spans="1:13" outlineLevel="2" x14ac:dyDescent="0.2">
      <c r="A362" s="10">
        <v>329</v>
      </c>
      <c r="B362" s="11" t="s">
        <v>247</v>
      </c>
      <c r="C362" s="12" t="s">
        <v>103</v>
      </c>
      <c r="D362" s="13">
        <v>900410</v>
      </c>
      <c r="I362" s="8">
        <v>6495</v>
      </c>
      <c r="L362" s="14" t="s">
        <v>104</v>
      </c>
      <c r="M362" s="15">
        <f t="shared" si="11"/>
        <v>6495</v>
      </c>
    </row>
    <row r="363" spans="1:13" outlineLevel="2" x14ac:dyDescent="0.2">
      <c r="A363" s="10">
        <v>330</v>
      </c>
      <c r="B363" s="11" t="s">
        <v>249</v>
      </c>
      <c r="C363" s="12" t="s">
        <v>103</v>
      </c>
      <c r="D363" s="13">
        <v>901032</v>
      </c>
      <c r="I363" s="8">
        <v>12975</v>
      </c>
      <c r="L363" s="14" t="s">
        <v>104</v>
      </c>
      <c r="M363" s="15">
        <f t="shared" si="11"/>
        <v>12975</v>
      </c>
    </row>
    <row r="364" spans="1:13" outlineLevel="2" x14ac:dyDescent="0.2">
      <c r="A364" s="10">
        <v>331</v>
      </c>
      <c r="B364" s="11" t="s">
        <v>248</v>
      </c>
      <c r="C364" s="12" t="s">
        <v>103</v>
      </c>
      <c r="D364" s="13">
        <v>902055</v>
      </c>
      <c r="I364" s="8">
        <v>3468</v>
      </c>
      <c r="L364" s="14" t="s">
        <v>104</v>
      </c>
      <c r="M364" s="15">
        <f t="shared" si="11"/>
        <v>3468</v>
      </c>
    </row>
    <row r="365" spans="1:13" outlineLevel="2" x14ac:dyDescent="0.2">
      <c r="A365" s="10">
        <v>332</v>
      </c>
      <c r="B365" s="11" t="s">
        <v>251</v>
      </c>
      <c r="C365" s="12" t="s">
        <v>103</v>
      </c>
      <c r="D365" s="13">
        <v>904821</v>
      </c>
      <c r="I365" s="8">
        <v>3175</v>
      </c>
      <c r="L365" s="14" t="s">
        <v>104</v>
      </c>
      <c r="M365" s="15">
        <f t="shared" si="11"/>
        <v>3175</v>
      </c>
    </row>
    <row r="366" spans="1:13" outlineLevel="2" x14ac:dyDescent="0.2">
      <c r="A366" s="10">
        <v>333</v>
      </c>
      <c r="B366" s="11" t="s">
        <v>250</v>
      </c>
      <c r="C366" s="12" t="s">
        <v>103</v>
      </c>
      <c r="D366" s="13">
        <v>906585</v>
      </c>
      <c r="I366" s="8">
        <v>4725</v>
      </c>
      <c r="L366" s="14" t="s">
        <v>104</v>
      </c>
      <c r="M366" s="15">
        <f t="shared" si="11"/>
        <v>4725</v>
      </c>
    </row>
    <row r="367" spans="1:13" outlineLevel="2" x14ac:dyDescent="0.2">
      <c r="A367" s="10">
        <v>334</v>
      </c>
      <c r="B367" s="11" t="s">
        <v>252</v>
      </c>
      <c r="C367" s="12" t="s">
        <v>103</v>
      </c>
      <c r="D367" s="13">
        <v>907785</v>
      </c>
      <c r="I367" s="8">
        <v>5800</v>
      </c>
      <c r="L367" s="14" t="s">
        <v>104</v>
      </c>
      <c r="M367" s="15">
        <f t="shared" si="11"/>
        <v>5800</v>
      </c>
    </row>
    <row r="368" spans="1:13" outlineLevel="2" x14ac:dyDescent="0.2">
      <c r="A368" s="10">
        <v>335</v>
      </c>
      <c r="B368" s="11" t="s">
        <v>256</v>
      </c>
      <c r="C368" s="12" t="s">
        <v>103</v>
      </c>
      <c r="D368" s="13">
        <v>908598</v>
      </c>
      <c r="I368" s="8">
        <v>2100</v>
      </c>
      <c r="L368" s="14" t="s">
        <v>104</v>
      </c>
      <c r="M368" s="15">
        <f t="shared" si="11"/>
        <v>2100</v>
      </c>
    </row>
    <row r="369" spans="1:13" outlineLevel="2" x14ac:dyDescent="0.2">
      <c r="A369" s="10">
        <v>336</v>
      </c>
      <c r="B369" s="11" t="s">
        <v>258</v>
      </c>
      <c r="C369" s="12" t="s">
        <v>103</v>
      </c>
      <c r="D369" s="13">
        <v>909446</v>
      </c>
      <c r="I369" s="8">
        <v>1873</v>
      </c>
      <c r="L369" s="14" t="s">
        <v>104</v>
      </c>
      <c r="M369" s="15">
        <f t="shared" si="11"/>
        <v>1873</v>
      </c>
    </row>
    <row r="370" spans="1:13" outlineLevel="2" x14ac:dyDescent="0.2">
      <c r="A370" s="10">
        <v>337</v>
      </c>
      <c r="B370" s="11" t="s">
        <v>259</v>
      </c>
      <c r="C370" s="12" t="s">
        <v>103</v>
      </c>
      <c r="D370" s="13">
        <v>911486</v>
      </c>
      <c r="I370" s="8">
        <v>600</v>
      </c>
      <c r="L370" s="14" t="s">
        <v>104</v>
      </c>
      <c r="M370" s="15">
        <f t="shared" si="11"/>
        <v>600</v>
      </c>
    </row>
    <row r="371" spans="1:13" outlineLevel="2" x14ac:dyDescent="0.2">
      <c r="A371" s="10">
        <v>338</v>
      </c>
      <c r="B371" s="11" t="s">
        <v>262</v>
      </c>
      <c r="C371" s="12" t="s">
        <v>103</v>
      </c>
      <c r="D371" s="13">
        <v>913530</v>
      </c>
      <c r="I371" s="8">
        <v>150</v>
      </c>
      <c r="L371" s="14" t="s">
        <v>104</v>
      </c>
      <c r="M371" s="15">
        <f t="shared" si="11"/>
        <v>150</v>
      </c>
    </row>
    <row r="372" spans="1:13" outlineLevel="2" x14ac:dyDescent="0.2">
      <c r="A372" s="10">
        <v>339</v>
      </c>
      <c r="B372" s="11" t="s">
        <v>264</v>
      </c>
      <c r="C372" s="12" t="s">
        <v>103</v>
      </c>
      <c r="D372" s="13">
        <v>915481</v>
      </c>
      <c r="I372" s="8">
        <v>125</v>
      </c>
      <c r="L372" s="14" t="s">
        <v>104</v>
      </c>
      <c r="M372" s="15">
        <f t="shared" si="11"/>
        <v>125</v>
      </c>
    </row>
    <row r="373" spans="1:13" outlineLevel="2" x14ac:dyDescent="0.2">
      <c r="A373" s="10">
        <v>340</v>
      </c>
      <c r="B373" s="11" t="s">
        <v>267</v>
      </c>
      <c r="C373" s="12" t="s">
        <v>103</v>
      </c>
      <c r="D373" s="13">
        <v>917396</v>
      </c>
      <c r="I373" s="8">
        <v>1260</v>
      </c>
      <c r="L373" s="14" t="s">
        <v>104</v>
      </c>
      <c r="M373" s="15">
        <f t="shared" si="11"/>
        <v>1260</v>
      </c>
    </row>
    <row r="374" spans="1:13" outlineLevel="2" x14ac:dyDescent="0.2">
      <c r="A374" s="10">
        <v>341</v>
      </c>
      <c r="B374" s="11" t="s">
        <v>274</v>
      </c>
      <c r="C374" s="12" t="s">
        <v>103</v>
      </c>
      <c r="D374" s="13">
        <v>922128</v>
      </c>
      <c r="I374" s="8">
        <v>8457</v>
      </c>
      <c r="L374" s="14" t="s">
        <v>104</v>
      </c>
      <c r="M374" s="15">
        <f t="shared" si="11"/>
        <v>8457</v>
      </c>
    </row>
    <row r="375" spans="1:13" outlineLevel="2" x14ac:dyDescent="0.2">
      <c r="A375" s="10">
        <v>342</v>
      </c>
      <c r="B375" s="11" t="s">
        <v>275</v>
      </c>
      <c r="C375" s="12" t="s">
        <v>103</v>
      </c>
      <c r="D375" s="13">
        <v>923625</v>
      </c>
      <c r="I375" s="8">
        <v>4200</v>
      </c>
      <c r="L375" s="14" t="s">
        <v>104</v>
      </c>
      <c r="M375" s="15">
        <f t="shared" si="11"/>
        <v>4200</v>
      </c>
    </row>
    <row r="376" spans="1:13" outlineLevel="2" x14ac:dyDescent="0.2">
      <c r="A376" s="10">
        <v>343</v>
      </c>
      <c r="B376" s="11" t="s">
        <v>276</v>
      </c>
      <c r="C376" s="12" t="s">
        <v>103</v>
      </c>
      <c r="D376" s="13">
        <v>924439</v>
      </c>
      <c r="I376" s="8">
        <v>1650</v>
      </c>
      <c r="L376" s="14" t="s">
        <v>104</v>
      </c>
      <c r="M376" s="15">
        <f t="shared" si="11"/>
        <v>1650</v>
      </c>
    </row>
    <row r="377" spans="1:13" outlineLevel="2" x14ac:dyDescent="0.2">
      <c r="A377" s="10">
        <v>344</v>
      </c>
      <c r="B377" s="11" t="s">
        <v>281</v>
      </c>
      <c r="C377" s="12" t="s">
        <v>103</v>
      </c>
      <c r="D377" s="13">
        <v>925650</v>
      </c>
      <c r="I377" s="8">
        <v>925</v>
      </c>
      <c r="L377" s="14" t="s">
        <v>104</v>
      </c>
      <c r="M377" s="15">
        <f t="shared" si="11"/>
        <v>925</v>
      </c>
    </row>
    <row r="378" spans="1:13" outlineLevel="2" x14ac:dyDescent="0.2">
      <c r="A378" s="10">
        <v>345</v>
      </c>
      <c r="B378" s="11" t="s">
        <v>282</v>
      </c>
      <c r="C378" s="12" t="s">
        <v>103</v>
      </c>
      <c r="D378" s="13">
        <v>927455</v>
      </c>
      <c r="I378" s="8">
        <v>1329</v>
      </c>
      <c r="L378" s="14" t="s">
        <v>104</v>
      </c>
      <c r="M378" s="15">
        <f t="shared" si="11"/>
        <v>1329</v>
      </c>
    </row>
    <row r="379" spans="1:13" outlineLevel="2" x14ac:dyDescent="0.2">
      <c r="A379" s="10">
        <v>346</v>
      </c>
      <c r="B379" s="11" t="s">
        <v>280</v>
      </c>
      <c r="C379" s="12" t="s">
        <v>103</v>
      </c>
      <c r="D379" s="13">
        <v>928899</v>
      </c>
      <c r="I379" s="8">
        <v>600</v>
      </c>
      <c r="L379" s="14" t="s">
        <v>104</v>
      </c>
      <c r="M379" s="15">
        <f t="shared" si="11"/>
        <v>600</v>
      </c>
    </row>
    <row r="380" spans="1:13" outlineLevel="2" x14ac:dyDescent="0.2">
      <c r="A380" s="10">
        <v>347</v>
      </c>
      <c r="B380" s="11" t="s">
        <v>283</v>
      </c>
      <c r="C380" s="12" t="s">
        <v>103</v>
      </c>
      <c r="D380" s="13">
        <v>929942</v>
      </c>
      <c r="I380" s="8">
        <v>2725</v>
      </c>
      <c r="L380" s="14" t="s">
        <v>104</v>
      </c>
      <c r="M380" s="15">
        <f t="shared" si="11"/>
        <v>2725</v>
      </c>
    </row>
    <row r="381" spans="1:13" outlineLevel="2" x14ac:dyDescent="0.2">
      <c r="A381" s="10">
        <v>348</v>
      </c>
      <c r="B381" s="11" t="s">
        <v>284</v>
      </c>
      <c r="C381" s="12" t="s">
        <v>529</v>
      </c>
      <c r="D381" s="13">
        <v>995923</v>
      </c>
      <c r="I381" s="8">
        <v>1840</v>
      </c>
      <c r="L381" s="14" t="s">
        <v>104</v>
      </c>
      <c r="M381" s="15">
        <f t="shared" si="11"/>
        <v>1840</v>
      </c>
    </row>
    <row r="382" spans="1:13" outlineLevel="2" x14ac:dyDescent="0.2">
      <c r="A382" s="10">
        <v>349</v>
      </c>
      <c r="B382" s="11" t="s">
        <v>289</v>
      </c>
      <c r="C382" s="12" t="s">
        <v>103</v>
      </c>
      <c r="D382" s="13">
        <v>932670</v>
      </c>
      <c r="H382" s="8" t="s">
        <v>3</v>
      </c>
      <c r="I382" s="8">
        <v>2298</v>
      </c>
      <c r="L382" s="14" t="s">
        <v>104</v>
      </c>
      <c r="M382" s="15">
        <f t="shared" si="11"/>
        <v>2298</v>
      </c>
    </row>
    <row r="383" spans="1:13" outlineLevel="2" x14ac:dyDescent="0.2">
      <c r="A383" s="10">
        <v>350</v>
      </c>
      <c r="B383" s="11" t="s">
        <v>294</v>
      </c>
      <c r="C383" s="12" t="s">
        <v>103</v>
      </c>
      <c r="D383" s="13">
        <v>934174</v>
      </c>
      <c r="I383" s="8">
        <v>360</v>
      </c>
      <c r="L383" s="14" t="s">
        <v>104</v>
      </c>
      <c r="M383" s="15">
        <f t="shared" si="11"/>
        <v>360</v>
      </c>
    </row>
    <row r="384" spans="1:13" outlineLevel="2" x14ac:dyDescent="0.2">
      <c r="A384" s="10">
        <v>351</v>
      </c>
      <c r="B384" s="11" t="s">
        <v>299</v>
      </c>
      <c r="C384" s="12" t="s">
        <v>103</v>
      </c>
      <c r="D384" s="13">
        <v>935593</v>
      </c>
      <c r="I384" s="8">
        <v>300</v>
      </c>
      <c r="L384" s="14" t="s">
        <v>104</v>
      </c>
      <c r="M384" s="15">
        <f t="shared" si="11"/>
        <v>300</v>
      </c>
    </row>
    <row r="385" spans="1:13" outlineLevel="2" x14ac:dyDescent="0.2">
      <c r="A385" s="10">
        <v>352</v>
      </c>
      <c r="B385" s="11" t="s">
        <v>301</v>
      </c>
      <c r="C385" s="12" t="s">
        <v>103</v>
      </c>
      <c r="D385" s="13">
        <v>937972</v>
      </c>
      <c r="I385" s="8">
        <v>300</v>
      </c>
      <c r="L385" s="14" t="s">
        <v>104</v>
      </c>
      <c r="M385" s="15">
        <f t="shared" si="11"/>
        <v>300</v>
      </c>
    </row>
    <row r="386" spans="1:13" outlineLevel="2" x14ac:dyDescent="0.2">
      <c r="A386" s="10">
        <v>353</v>
      </c>
      <c r="B386" s="11" t="s">
        <v>305</v>
      </c>
      <c r="C386" s="12" t="s">
        <v>103</v>
      </c>
      <c r="D386" s="13">
        <v>940738</v>
      </c>
      <c r="I386" s="8">
        <v>600</v>
      </c>
      <c r="L386" s="14" t="s">
        <v>104</v>
      </c>
      <c r="M386" s="15">
        <f t="shared" si="11"/>
        <v>600</v>
      </c>
    </row>
    <row r="387" spans="1:13" outlineLevel="2" x14ac:dyDescent="0.2">
      <c r="A387" s="10">
        <v>354</v>
      </c>
      <c r="B387" s="11" t="s">
        <v>306</v>
      </c>
      <c r="C387" s="12" t="s">
        <v>103</v>
      </c>
      <c r="D387" s="13">
        <v>941712</v>
      </c>
      <c r="I387" s="8">
        <v>348</v>
      </c>
      <c r="L387" s="14" t="s">
        <v>104</v>
      </c>
      <c r="M387" s="15">
        <f t="shared" ref="M387:M399" si="12">K387+J387+I387+H387+G387+F387</f>
        <v>348</v>
      </c>
    </row>
    <row r="388" spans="1:13" outlineLevel="2" x14ac:dyDescent="0.2">
      <c r="A388" s="10">
        <v>355</v>
      </c>
      <c r="B388" s="11" t="s">
        <v>315</v>
      </c>
      <c r="C388" s="12" t="s">
        <v>103</v>
      </c>
      <c r="D388" s="13">
        <v>944594</v>
      </c>
      <c r="I388" s="8">
        <v>324</v>
      </c>
      <c r="L388" s="14" t="s">
        <v>104</v>
      </c>
      <c r="M388" s="15">
        <f t="shared" si="12"/>
        <v>324</v>
      </c>
    </row>
    <row r="389" spans="1:13" outlineLevel="2" x14ac:dyDescent="0.2">
      <c r="A389" s="10">
        <v>356</v>
      </c>
      <c r="B389" s="11" t="s">
        <v>316</v>
      </c>
      <c r="C389" s="12" t="s">
        <v>103</v>
      </c>
      <c r="D389" s="13">
        <v>946051</v>
      </c>
      <c r="I389" s="8">
        <v>575</v>
      </c>
      <c r="L389" s="14" t="s">
        <v>104</v>
      </c>
      <c r="M389" s="15">
        <f t="shared" si="12"/>
        <v>575</v>
      </c>
    </row>
    <row r="390" spans="1:13" outlineLevel="2" x14ac:dyDescent="0.2">
      <c r="A390" s="10">
        <v>357</v>
      </c>
      <c r="B390" s="11" t="s">
        <v>318</v>
      </c>
      <c r="C390" s="12" t="s">
        <v>103</v>
      </c>
      <c r="D390" s="13">
        <v>947035</v>
      </c>
      <c r="I390" s="8">
        <v>900</v>
      </c>
      <c r="L390" s="14" t="s">
        <v>104</v>
      </c>
      <c r="M390" s="15">
        <f t="shared" si="12"/>
        <v>900</v>
      </c>
    </row>
    <row r="391" spans="1:13" outlineLevel="2" x14ac:dyDescent="0.2">
      <c r="A391" s="10">
        <v>358</v>
      </c>
      <c r="B391" s="11" t="s">
        <v>324</v>
      </c>
      <c r="C391" s="12" t="s">
        <v>103</v>
      </c>
      <c r="D391" s="13">
        <v>951534</v>
      </c>
      <c r="I391" s="8">
        <v>324</v>
      </c>
      <c r="L391" s="14" t="s">
        <v>104</v>
      </c>
      <c r="M391" s="15">
        <f t="shared" si="12"/>
        <v>324</v>
      </c>
    </row>
    <row r="392" spans="1:13" outlineLevel="2" x14ac:dyDescent="0.2">
      <c r="A392" s="10">
        <v>359</v>
      </c>
      <c r="B392" s="11" t="s">
        <v>336</v>
      </c>
      <c r="C392" s="12" t="s">
        <v>103</v>
      </c>
      <c r="D392" s="13">
        <v>954583</v>
      </c>
      <c r="H392" s="8">
        <v>3484</v>
      </c>
      <c r="L392" s="14" t="s">
        <v>104</v>
      </c>
      <c r="M392" s="15">
        <f t="shared" si="12"/>
        <v>3484</v>
      </c>
    </row>
    <row r="393" spans="1:13" outlineLevel="2" x14ac:dyDescent="0.2">
      <c r="A393" s="10">
        <v>360</v>
      </c>
      <c r="B393" s="11" t="s">
        <v>341</v>
      </c>
      <c r="C393" s="12" t="s">
        <v>103</v>
      </c>
      <c r="D393" s="13">
        <v>959919</v>
      </c>
      <c r="I393" s="8">
        <v>300</v>
      </c>
      <c r="L393" s="14" t="s">
        <v>104</v>
      </c>
      <c r="M393" s="15">
        <f t="shared" si="12"/>
        <v>300</v>
      </c>
    </row>
    <row r="394" spans="1:13" outlineLevel="2" x14ac:dyDescent="0.2">
      <c r="A394" s="10">
        <v>361</v>
      </c>
      <c r="B394" s="11" t="s">
        <v>351</v>
      </c>
      <c r="C394" s="12" t="s">
        <v>103</v>
      </c>
      <c r="D394" s="13">
        <v>965212</v>
      </c>
      <c r="I394" s="8">
        <v>1296</v>
      </c>
      <c r="L394" s="14" t="s">
        <v>104</v>
      </c>
      <c r="M394" s="15">
        <f t="shared" si="12"/>
        <v>1296</v>
      </c>
    </row>
    <row r="395" spans="1:13" outlineLevel="2" x14ac:dyDescent="0.2">
      <c r="A395" s="10">
        <v>362</v>
      </c>
      <c r="B395" s="11" t="s">
        <v>372</v>
      </c>
      <c r="C395" s="12" t="s">
        <v>103</v>
      </c>
      <c r="D395" s="13">
        <v>974196</v>
      </c>
      <c r="I395" s="8">
        <v>1872</v>
      </c>
      <c r="L395" s="14" t="s">
        <v>104</v>
      </c>
      <c r="M395" s="15">
        <f t="shared" si="12"/>
        <v>1872</v>
      </c>
    </row>
    <row r="396" spans="1:13" outlineLevel="2" x14ac:dyDescent="0.2">
      <c r="A396" s="10">
        <v>363</v>
      </c>
      <c r="B396" s="11" t="s">
        <v>376</v>
      </c>
      <c r="C396" s="12" t="s">
        <v>103</v>
      </c>
      <c r="D396" s="13">
        <v>978652</v>
      </c>
      <c r="I396" s="8">
        <v>1275</v>
      </c>
      <c r="L396" s="14" t="s">
        <v>104</v>
      </c>
      <c r="M396" s="15">
        <f t="shared" si="12"/>
        <v>1275</v>
      </c>
    </row>
    <row r="397" spans="1:13" outlineLevel="2" x14ac:dyDescent="0.2">
      <c r="A397" s="10">
        <v>364</v>
      </c>
      <c r="B397" s="11" t="s">
        <v>378</v>
      </c>
      <c r="C397" s="12" t="s">
        <v>103</v>
      </c>
      <c r="D397" s="13">
        <v>980113</v>
      </c>
      <c r="I397" s="8">
        <v>325</v>
      </c>
      <c r="L397" s="14" t="s">
        <v>380</v>
      </c>
      <c r="M397" s="15">
        <f t="shared" si="12"/>
        <v>325</v>
      </c>
    </row>
    <row r="398" spans="1:13" outlineLevel="2" x14ac:dyDescent="0.2">
      <c r="A398" s="10">
        <v>365</v>
      </c>
      <c r="B398" s="11" t="s">
        <v>407</v>
      </c>
      <c r="C398" s="12" t="s">
        <v>103</v>
      </c>
      <c r="D398" s="13">
        <v>913389</v>
      </c>
      <c r="H398" s="8">
        <v>1500</v>
      </c>
      <c r="L398" s="14" t="s">
        <v>380</v>
      </c>
      <c r="M398" s="15">
        <f t="shared" si="12"/>
        <v>1500</v>
      </c>
    </row>
    <row r="399" spans="1:13" outlineLevel="2" x14ac:dyDescent="0.2">
      <c r="A399" s="10">
        <v>366</v>
      </c>
      <c r="B399" s="11" t="s">
        <v>405</v>
      </c>
      <c r="C399" s="12" t="s">
        <v>103</v>
      </c>
      <c r="D399" s="13">
        <v>913940</v>
      </c>
      <c r="H399" s="8">
        <v>450</v>
      </c>
      <c r="L399" s="14" t="s">
        <v>380</v>
      </c>
      <c r="M399" s="15">
        <f t="shared" si="12"/>
        <v>450</v>
      </c>
    </row>
    <row r="400" spans="1:13" s="17" customFormat="1" outlineLevel="1" x14ac:dyDescent="0.2">
      <c r="A400" s="21"/>
      <c r="B400" s="26"/>
      <c r="C400" s="20" t="s">
        <v>442</v>
      </c>
      <c r="D400" s="19"/>
      <c r="E400" s="19"/>
      <c r="F400" s="9"/>
      <c r="G400" s="9"/>
      <c r="H400" s="9"/>
      <c r="I400" s="9"/>
      <c r="J400" s="9"/>
      <c r="K400" s="9"/>
      <c r="L400" s="27"/>
      <c r="M400" s="28">
        <f>SUBTOTAL(9,M323:M399)</f>
        <v>154033.75</v>
      </c>
    </row>
    <row r="401" spans="1:13" outlineLevel="2" x14ac:dyDescent="0.2">
      <c r="A401" s="10">
        <v>367</v>
      </c>
      <c r="B401" s="11" t="s">
        <v>307</v>
      </c>
      <c r="C401" s="12" t="s">
        <v>308</v>
      </c>
      <c r="D401" s="13" t="s">
        <v>309</v>
      </c>
      <c r="G401" s="8">
        <v>-18.25</v>
      </c>
      <c r="L401" s="14" t="s">
        <v>204</v>
      </c>
      <c r="M401" s="15">
        <f>K401+J401+I401+H401+G401+F401</f>
        <v>-18.25</v>
      </c>
    </row>
    <row r="402" spans="1:13" outlineLevel="2" x14ac:dyDescent="0.2">
      <c r="A402" s="10">
        <v>368</v>
      </c>
      <c r="B402" s="11" t="s">
        <v>330</v>
      </c>
      <c r="C402" s="12" t="s">
        <v>308</v>
      </c>
      <c r="D402" s="13" t="s">
        <v>332</v>
      </c>
      <c r="G402" s="8">
        <v>-19</v>
      </c>
      <c r="L402" s="14" t="s">
        <v>204</v>
      </c>
      <c r="M402" s="15">
        <f>K402+J402+I402+H402+G402+F402</f>
        <v>-19</v>
      </c>
    </row>
    <row r="403" spans="1:13" s="17" customFormat="1" outlineLevel="1" x14ac:dyDescent="0.2">
      <c r="A403" s="21"/>
      <c r="B403" s="26"/>
      <c r="C403" s="20" t="s">
        <v>443</v>
      </c>
      <c r="D403" s="19"/>
      <c r="E403" s="19"/>
      <c r="F403" s="9"/>
      <c r="G403" s="9"/>
      <c r="H403" s="9"/>
      <c r="I403" s="9"/>
      <c r="J403" s="9"/>
      <c r="K403" s="9"/>
      <c r="L403" s="27"/>
      <c r="M403" s="28">
        <f>SUBTOTAL(9,M401:M402)</f>
        <v>-37.25</v>
      </c>
    </row>
    <row r="404" spans="1:13" outlineLevel="2" x14ac:dyDescent="0.2">
      <c r="A404" s="10">
        <v>369</v>
      </c>
      <c r="B404" s="11" t="s">
        <v>318</v>
      </c>
      <c r="C404" s="12" t="s">
        <v>319</v>
      </c>
      <c r="D404" s="13">
        <v>947057</v>
      </c>
      <c r="H404" s="8">
        <v>16024.1</v>
      </c>
      <c r="L404" s="14" t="s">
        <v>212</v>
      </c>
      <c r="M404" s="15">
        <f>K404+J404+I404+H404+G404+F404</f>
        <v>16024.1</v>
      </c>
    </row>
    <row r="405" spans="1:13" outlineLevel="2" x14ac:dyDescent="0.2">
      <c r="A405" s="10">
        <v>370</v>
      </c>
      <c r="B405" s="11" t="s">
        <v>320</v>
      </c>
      <c r="C405" s="12" t="s">
        <v>319</v>
      </c>
      <c r="D405" s="13">
        <v>948968</v>
      </c>
      <c r="H405" s="8">
        <v>11162.17</v>
      </c>
      <c r="L405" s="14" t="s">
        <v>212</v>
      </c>
      <c r="M405" s="15">
        <f>K405+J405+I405+H405+G405+F405</f>
        <v>11162.17</v>
      </c>
    </row>
    <row r="406" spans="1:13" outlineLevel="2" x14ac:dyDescent="0.2">
      <c r="A406" s="10">
        <v>371</v>
      </c>
      <c r="B406" s="11" t="s">
        <v>324</v>
      </c>
      <c r="C406" s="12" t="s">
        <v>319</v>
      </c>
      <c r="D406" s="13">
        <v>951535</v>
      </c>
      <c r="H406" s="8">
        <v>20776.75</v>
      </c>
      <c r="L406" s="14" t="s">
        <v>212</v>
      </c>
      <c r="M406" s="15">
        <f>K406+J406+I406+H406+G406+F406</f>
        <v>20776.75</v>
      </c>
    </row>
    <row r="407" spans="1:13" outlineLevel="2" x14ac:dyDescent="0.2">
      <c r="A407" s="10">
        <v>372</v>
      </c>
      <c r="B407" s="11" t="s">
        <v>335</v>
      </c>
      <c r="C407" s="12" t="s">
        <v>319</v>
      </c>
      <c r="D407" s="13">
        <v>956159</v>
      </c>
      <c r="H407" s="8">
        <v>26608.14</v>
      </c>
      <c r="L407" s="14" t="s">
        <v>212</v>
      </c>
      <c r="M407" s="15">
        <f>K407+J407+I407+H407+G407+F407</f>
        <v>26608.14</v>
      </c>
    </row>
    <row r="408" spans="1:13" outlineLevel="2" x14ac:dyDescent="0.2">
      <c r="A408" s="10">
        <v>373</v>
      </c>
      <c r="B408" s="11" t="s">
        <v>348</v>
      </c>
      <c r="C408" s="12" t="s">
        <v>319</v>
      </c>
      <c r="D408" s="13">
        <v>961625</v>
      </c>
      <c r="H408" s="8">
        <v>21392.53</v>
      </c>
      <c r="L408" s="14" t="s">
        <v>212</v>
      </c>
      <c r="M408" s="15">
        <f>K408+J408+I408+H408+G408+F408</f>
        <v>21392.53</v>
      </c>
    </row>
    <row r="409" spans="1:13" s="17" customFormat="1" outlineLevel="1" x14ac:dyDescent="0.2">
      <c r="A409" s="21"/>
      <c r="B409" s="26"/>
      <c r="C409" s="20" t="s">
        <v>444</v>
      </c>
      <c r="D409" s="19"/>
      <c r="E409" s="19"/>
      <c r="F409" s="9"/>
      <c r="G409" s="9"/>
      <c r="H409" s="9"/>
      <c r="I409" s="9"/>
      <c r="J409" s="9"/>
      <c r="K409" s="9"/>
      <c r="L409" s="27"/>
      <c r="M409" s="28">
        <f>SUBTOTAL(9,M404:M408)</f>
        <v>95963.69</v>
      </c>
    </row>
    <row r="410" spans="1:13" outlineLevel="2" x14ac:dyDescent="0.2">
      <c r="A410" s="10">
        <v>374</v>
      </c>
      <c r="B410" s="11" t="s">
        <v>209</v>
      </c>
      <c r="C410" s="12" t="s">
        <v>213</v>
      </c>
      <c r="D410" s="13">
        <v>977257</v>
      </c>
      <c r="H410" s="8">
        <v>16112</v>
      </c>
      <c r="L410" s="14" t="s">
        <v>212</v>
      </c>
      <c r="M410" s="15">
        <f t="shared" ref="M410:M440" si="13">K410+J410+I410+H410+G410+F410</f>
        <v>16112</v>
      </c>
    </row>
    <row r="411" spans="1:13" outlineLevel="2" x14ac:dyDescent="0.2">
      <c r="A411" s="10">
        <v>375</v>
      </c>
      <c r="B411" s="11" t="s">
        <v>221</v>
      </c>
      <c r="C411" s="12" t="s">
        <v>213</v>
      </c>
      <c r="D411" s="13">
        <v>980440</v>
      </c>
      <c r="H411" s="8">
        <v>26271.5</v>
      </c>
      <c r="L411" s="14" t="s">
        <v>212</v>
      </c>
      <c r="M411" s="15">
        <f t="shared" si="13"/>
        <v>26271.5</v>
      </c>
    </row>
    <row r="412" spans="1:13" outlineLevel="2" x14ac:dyDescent="0.2">
      <c r="A412" s="10">
        <v>376</v>
      </c>
      <c r="B412" s="11" t="s">
        <v>224</v>
      </c>
      <c r="C412" s="12" t="s">
        <v>213</v>
      </c>
      <c r="D412" s="13">
        <v>985528</v>
      </c>
      <c r="H412" s="8">
        <v>52091.4</v>
      </c>
      <c r="L412" s="14" t="s">
        <v>225</v>
      </c>
      <c r="M412" s="15">
        <f t="shared" si="13"/>
        <v>52091.4</v>
      </c>
    </row>
    <row r="413" spans="1:13" outlineLevel="2" x14ac:dyDescent="0.2">
      <c r="A413" s="10">
        <v>377</v>
      </c>
      <c r="B413" s="11" t="s">
        <v>228</v>
      </c>
      <c r="C413" s="12" t="s">
        <v>213</v>
      </c>
      <c r="D413" s="13">
        <v>988174</v>
      </c>
      <c r="H413" s="8">
        <v>81412.100000000006</v>
      </c>
      <c r="L413" s="14" t="s">
        <v>212</v>
      </c>
      <c r="M413" s="15">
        <f t="shared" si="13"/>
        <v>81412.100000000006</v>
      </c>
    </row>
    <row r="414" spans="1:13" outlineLevel="2" x14ac:dyDescent="0.2">
      <c r="A414" s="10">
        <v>378</v>
      </c>
      <c r="B414" s="11" t="s">
        <v>238</v>
      </c>
      <c r="C414" s="12" t="s">
        <v>213</v>
      </c>
      <c r="D414" s="13">
        <v>992114</v>
      </c>
      <c r="H414" s="8">
        <v>110199</v>
      </c>
      <c r="L414" s="14" t="s">
        <v>212</v>
      </c>
      <c r="M414" s="15">
        <f t="shared" si="13"/>
        <v>110199</v>
      </c>
    </row>
    <row r="415" spans="1:13" outlineLevel="2" x14ac:dyDescent="0.2">
      <c r="A415" s="10">
        <v>379</v>
      </c>
      <c r="B415" s="11" t="s">
        <v>240</v>
      </c>
      <c r="C415" s="12" t="s">
        <v>213</v>
      </c>
      <c r="D415" s="13">
        <v>995130</v>
      </c>
      <c r="H415" s="8">
        <v>91654.9</v>
      </c>
      <c r="L415" s="14" t="s">
        <v>212</v>
      </c>
      <c r="M415" s="15">
        <f t="shared" si="13"/>
        <v>91654.9</v>
      </c>
    </row>
    <row r="416" spans="1:13" outlineLevel="2" x14ac:dyDescent="0.2">
      <c r="A416" s="10">
        <v>380</v>
      </c>
      <c r="B416" s="11" t="s">
        <v>244</v>
      </c>
      <c r="C416" s="12" t="s">
        <v>213</v>
      </c>
      <c r="D416" s="13">
        <v>999542</v>
      </c>
      <c r="H416" s="8">
        <v>56585</v>
      </c>
      <c r="L416" s="14" t="s">
        <v>212</v>
      </c>
      <c r="M416" s="15">
        <f t="shared" si="13"/>
        <v>56585</v>
      </c>
    </row>
    <row r="417" spans="1:13" outlineLevel="2" x14ac:dyDescent="0.2">
      <c r="A417" s="10">
        <v>381</v>
      </c>
      <c r="B417" s="11" t="s">
        <v>248</v>
      </c>
      <c r="C417" s="12" t="s">
        <v>213</v>
      </c>
      <c r="D417" s="13">
        <v>902052</v>
      </c>
      <c r="H417" s="8">
        <v>66390</v>
      </c>
      <c r="L417" s="14" t="s">
        <v>212</v>
      </c>
      <c r="M417" s="15">
        <f t="shared" si="13"/>
        <v>66390</v>
      </c>
    </row>
    <row r="418" spans="1:13" outlineLevel="2" x14ac:dyDescent="0.2">
      <c r="A418" s="10">
        <v>382</v>
      </c>
      <c r="B418" s="11" t="s">
        <v>256</v>
      </c>
      <c r="C418" s="12" t="s">
        <v>213</v>
      </c>
      <c r="D418" s="13">
        <v>908475</v>
      </c>
      <c r="H418" s="8">
        <v>36363</v>
      </c>
      <c r="L418" s="14" t="s">
        <v>212</v>
      </c>
      <c r="M418" s="15">
        <f t="shared" si="13"/>
        <v>36363</v>
      </c>
    </row>
    <row r="419" spans="1:13" outlineLevel="2" x14ac:dyDescent="0.2">
      <c r="A419" s="10">
        <v>383</v>
      </c>
      <c r="B419" s="11" t="s">
        <v>255</v>
      </c>
      <c r="C419" s="12" t="s">
        <v>213</v>
      </c>
      <c r="D419" s="13">
        <v>910371</v>
      </c>
      <c r="H419" s="8">
        <v>40001</v>
      </c>
      <c r="L419" s="14" t="s">
        <v>212</v>
      </c>
      <c r="M419" s="15">
        <f t="shared" si="13"/>
        <v>40001</v>
      </c>
    </row>
    <row r="420" spans="1:13" outlineLevel="2" x14ac:dyDescent="0.2">
      <c r="A420" s="10">
        <v>384</v>
      </c>
      <c r="B420" s="11" t="s">
        <v>264</v>
      </c>
      <c r="C420" s="12" t="s">
        <v>213</v>
      </c>
      <c r="D420" s="13">
        <v>915435</v>
      </c>
      <c r="H420" s="8">
        <v>16187</v>
      </c>
      <c r="L420" s="14" t="s">
        <v>212</v>
      </c>
      <c r="M420" s="15">
        <f t="shared" si="13"/>
        <v>16187</v>
      </c>
    </row>
    <row r="421" spans="1:13" outlineLevel="2" x14ac:dyDescent="0.2">
      <c r="A421" s="10">
        <v>385</v>
      </c>
      <c r="B421" s="11" t="s">
        <v>265</v>
      </c>
      <c r="C421" s="12" t="s">
        <v>213</v>
      </c>
      <c r="D421" s="13">
        <v>918036</v>
      </c>
      <c r="H421" s="8">
        <v>27123</v>
      </c>
      <c r="L421" s="14" t="s">
        <v>212</v>
      </c>
      <c r="M421" s="15">
        <f t="shared" si="13"/>
        <v>27123</v>
      </c>
    </row>
    <row r="422" spans="1:13" outlineLevel="2" x14ac:dyDescent="0.2">
      <c r="A422" s="10">
        <v>386</v>
      </c>
      <c r="B422" s="11" t="s">
        <v>274</v>
      </c>
      <c r="C422" s="12" t="s">
        <v>213</v>
      </c>
      <c r="D422" s="13">
        <v>922215</v>
      </c>
      <c r="H422" s="8">
        <v>42528</v>
      </c>
      <c r="L422" s="14" t="s">
        <v>212</v>
      </c>
      <c r="M422" s="15">
        <f t="shared" si="13"/>
        <v>42528</v>
      </c>
    </row>
    <row r="423" spans="1:13" outlineLevel="2" x14ac:dyDescent="0.2">
      <c r="A423" s="10">
        <v>387</v>
      </c>
      <c r="B423" s="11" t="s">
        <v>280</v>
      </c>
      <c r="C423" s="12" t="s">
        <v>213</v>
      </c>
      <c r="D423" s="13">
        <v>928680</v>
      </c>
      <c r="H423" s="8">
        <v>29774</v>
      </c>
      <c r="L423" s="14" t="s">
        <v>212</v>
      </c>
      <c r="M423" s="15">
        <f t="shared" si="13"/>
        <v>29774</v>
      </c>
    </row>
    <row r="424" spans="1:13" outlineLevel="2" x14ac:dyDescent="0.2">
      <c r="A424" s="10">
        <v>388</v>
      </c>
      <c r="B424" s="11" t="s">
        <v>284</v>
      </c>
      <c r="C424" s="12" t="s">
        <v>213</v>
      </c>
      <c r="D424" s="13" t="s">
        <v>287</v>
      </c>
      <c r="H424" s="8">
        <v>56183</v>
      </c>
      <c r="L424" s="42" t="s">
        <v>288</v>
      </c>
      <c r="M424" s="15">
        <f t="shared" si="13"/>
        <v>56183</v>
      </c>
    </row>
    <row r="425" spans="1:13" outlineLevel="2" x14ac:dyDescent="0.2">
      <c r="A425" s="10">
        <v>389</v>
      </c>
      <c r="B425" s="11" t="s">
        <v>289</v>
      </c>
      <c r="C425" s="12" t="s">
        <v>213</v>
      </c>
      <c r="D425" s="13">
        <v>932627</v>
      </c>
      <c r="H425" s="8">
        <v>56183</v>
      </c>
      <c r="L425" s="14" t="s">
        <v>212</v>
      </c>
      <c r="M425" s="15">
        <f t="shared" si="13"/>
        <v>56183</v>
      </c>
    </row>
    <row r="426" spans="1:13" outlineLevel="2" x14ac:dyDescent="0.2">
      <c r="A426" s="10">
        <v>390</v>
      </c>
      <c r="B426" s="11" t="s">
        <v>293</v>
      </c>
      <c r="C426" s="12" t="s">
        <v>213</v>
      </c>
      <c r="D426" s="13" t="s">
        <v>298</v>
      </c>
      <c r="H426" s="8">
        <v>-56183</v>
      </c>
      <c r="L426" s="14" t="s">
        <v>322</v>
      </c>
      <c r="M426" s="15">
        <f t="shared" si="13"/>
        <v>-56183</v>
      </c>
    </row>
    <row r="427" spans="1:13" outlineLevel="2" x14ac:dyDescent="0.2">
      <c r="A427" s="10">
        <v>391</v>
      </c>
      <c r="B427" s="11" t="s">
        <v>299</v>
      </c>
      <c r="C427" s="12" t="s">
        <v>213</v>
      </c>
      <c r="D427" s="13">
        <v>935552</v>
      </c>
      <c r="H427" s="8">
        <v>66002</v>
      </c>
      <c r="L427" s="14" t="s">
        <v>212</v>
      </c>
      <c r="M427" s="15">
        <f t="shared" si="13"/>
        <v>66002</v>
      </c>
    </row>
    <row r="428" spans="1:13" outlineLevel="2" x14ac:dyDescent="0.2">
      <c r="A428" s="10">
        <v>392</v>
      </c>
      <c r="B428" s="11" t="s">
        <v>300</v>
      </c>
      <c r="C428" s="12" t="s">
        <v>213</v>
      </c>
      <c r="D428" s="13">
        <v>937063</v>
      </c>
      <c r="H428" s="8">
        <v>107071</v>
      </c>
      <c r="L428" s="14" t="s">
        <v>212</v>
      </c>
      <c r="M428" s="15">
        <f t="shared" si="13"/>
        <v>107071</v>
      </c>
    </row>
    <row r="429" spans="1:13" outlineLevel="2" x14ac:dyDescent="0.2">
      <c r="A429" s="10">
        <v>393</v>
      </c>
      <c r="B429" s="11" t="s">
        <v>305</v>
      </c>
      <c r="C429" s="12" t="s">
        <v>213</v>
      </c>
      <c r="D429" s="13">
        <v>940791</v>
      </c>
      <c r="H429" s="8">
        <v>63467</v>
      </c>
      <c r="L429" s="14" t="s">
        <v>212</v>
      </c>
      <c r="M429" s="15">
        <f t="shared" si="13"/>
        <v>63467</v>
      </c>
    </row>
    <row r="430" spans="1:13" outlineLevel="2" x14ac:dyDescent="0.2">
      <c r="A430" s="10">
        <v>394</v>
      </c>
      <c r="B430" s="11" t="s">
        <v>314</v>
      </c>
      <c r="C430" s="12" t="s">
        <v>213</v>
      </c>
      <c r="D430" s="13">
        <v>945635</v>
      </c>
      <c r="H430" s="8">
        <v>83343</v>
      </c>
      <c r="L430" s="14" t="s">
        <v>212</v>
      </c>
      <c r="M430" s="15">
        <f t="shared" si="13"/>
        <v>83343</v>
      </c>
    </row>
    <row r="431" spans="1:13" outlineLevel="2" x14ac:dyDescent="0.2">
      <c r="A431" s="10">
        <v>395</v>
      </c>
      <c r="B431" s="11" t="s">
        <v>320</v>
      </c>
      <c r="C431" s="12" t="s">
        <v>213</v>
      </c>
      <c r="D431" s="13">
        <v>949095</v>
      </c>
      <c r="H431" s="8">
        <v>51203</v>
      </c>
      <c r="L431" s="14" t="s">
        <v>212</v>
      </c>
      <c r="M431" s="15">
        <f t="shared" si="13"/>
        <v>51203</v>
      </c>
    </row>
    <row r="432" spans="1:13" outlineLevel="2" x14ac:dyDescent="0.2">
      <c r="A432" s="10">
        <v>396</v>
      </c>
      <c r="B432" s="11" t="s">
        <v>325</v>
      </c>
      <c r="C432" s="12" t="s">
        <v>213</v>
      </c>
      <c r="D432" s="13">
        <v>953507</v>
      </c>
      <c r="H432" s="8">
        <v>67664</v>
      </c>
      <c r="L432" s="14" t="s">
        <v>212</v>
      </c>
      <c r="M432" s="15">
        <f t="shared" si="13"/>
        <v>67664</v>
      </c>
    </row>
    <row r="433" spans="1:13" outlineLevel="2" x14ac:dyDescent="0.2">
      <c r="A433" s="10">
        <v>397</v>
      </c>
      <c r="B433" s="11" t="s">
        <v>334</v>
      </c>
      <c r="C433" s="12" t="s">
        <v>213</v>
      </c>
      <c r="D433" s="13">
        <v>955421</v>
      </c>
      <c r="H433" s="8">
        <v>46382</v>
      </c>
      <c r="L433" s="14" t="s">
        <v>212</v>
      </c>
      <c r="M433" s="15">
        <f t="shared" si="13"/>
        <v>46382</v>
      </c>
    </row>
    <row r="434" spans="1:13" outlineLevel="2" x14ac:dyDescent="0.2">
      <c r="A434" s="10">
        <v>398</v>
      </c>
      <c r="B434" s="11" t="s">
        <v>341</v>
      </c>
      <c r="C434" s="12" t="s">
        <v>213</v>
      </c>
      <c r="D434" s="13">
        <v>959862</v>
      </c>
      <c r="H434" s="8">
        <v>70523</v>
      </c>
      <c r="L434" s="14" t="s">
        <v>212</v>
      </c>
      <c r="M434" s="15">
        <f t="shared" si="13"/>
        <v>70523</v>
      </c>
    </row>
    <row r="435" spans="1:13" outlineLevel="2" x14ac:dyDescent="0.2">
      <c r="A435" s="10">
        <v>399</v>
      </c>
      <c r="B435" s="11" t="s">
        <v>350</v>
      </c>
      <c r="C435" s="12" t="s">
        <v>213</v>
      </c>
      <c r="D435" s="13">
        <v>963208</v>
      </c>
      <c r="H435" s="8">
        <v>101905</v>
      </c>
      <c r="L435" s="14" t="s">
        <v>212</v>
      </c>
      <c r="M435" s="15">
        <f t="shared" si="13"/>
        <v>101905</v>
      </c>
    </row>
    <row r="436" spans="1:13" outlineLevel="2" x14ac:dyDescent="0.2">
      <c r="A436" s="10">
        <v>400</v>
      </c>
      <c r="B436" s="11" t="s">
        <v>355</v>
      </c>
      <c r="C436" s="12" t="s">
        <v>213</v>
      </c>
      <c r="D436" s="13">
        <v>968122</v>
      </c>
      <c r="H436" s="8">
        <v>64847</v>
      </c>
      <c r="L436" s="14" t="s">
        <v>212</v>
      </c>
      <c r="M436" s="15">
        <f t="shared" si="13"/>
        <v>64847</v>
      </c>
    </row>
    <row r="437" spans="1:13" outlineLevel="2" x14ac:dyDescent="0.2">
      <c r="A437" s="10">
        <v>401</v>
      </c>
      <c r="B437" s="11" t="s">
        <v>373</v>
      </c>
      <c r="C437" s="12" t="s">
        <v>213</v>
      </c>
      <c r="D437" s="13">
        <v>976034</v>
      </c>
      <c r="H437" s="8">
        <v>53155</v>
      </c>
      <c r="L437" s="14" t="s">
        <v>212</v>
      </c>
      <c r="M437" s="15">
        <f t="shared" si="13"/>
        <v>53155</v>
      </c>
    </row>
    <row r="438" spans="1:13" outlineLevel="2" x14ac:dyDescent="0.2">
      <c r="A438" s="10">
        <v>402</v>
      </c>
      <c r="B438" s="11" t="s">
        <v>375</v>
      </c>
      <c r="C438" s="12" t="s">
        <v>213</v>
      </c>
      <c r="D438" s="13">
        <v>977204</v>
      </c>
      <c r="H438" s="8">
        <v>9549</v>
      </c>
      <c r="L438" s="14" t="s">
        <v>212</v>
      </c>
      <c r="M438" s="15">
        <f t="shared" si="13"/>
        <v>9549</v>
      </c>
    </row>
    <row r="439" spans="1:13" outlineLevel="2" x14ac:dyDescent="0.2">
      <c r="A439" s="10">
        <v>403</v>
      </c>
      <c r="B439" s="11" t="s">
        <v>383</v>
      </c>
      <c r="C439" s="12" t="s">
        <v>213</v>
      </c>
      <c r="D439" s="13">
        <v>984915</v>
      </c>
      <c r="H439" s="8">
        <v>15889</v>
      </c>
      <c r="L439" s="14" t="s">
        <v>212</v>
      </c>
      <c r="M439" s="15">
        <f t="shared" si="13"/>
        <v>15889</v>
      </c>
    </row>
    <row r="440" spans="1:13" outlineLevel="2" x14ac:dyDescent="0.2">
      <c r="A440" s="10">
        <v>404</v>
      </c>
      <c r="B440" s="11" t="s">
        <v>386</v>
      </c>
      <c r="C440" s="12" t="s">
        <v>213</v>
      </c>
      <c r="D440" s="13">
        <v>985724</v>
      </c>
      <c r="H440" s="8">
        <v>8673</v>
      </c>
      <c r="L440" s="14" t="s">
        <v>212</v>
      </c>
      <c r="M440" s="15">
        <f t="shared" si="13"/>
        <v>8673</v>
      </c>
    </row>
    <row r="441" spans="1:13" s="17" customFormat="1" outlineLevel="1" x14ac:dyDescent="0.2">
      <c r="A441" s="21"/>
      <c r="B441" s="26"/>
      <c r="C441" s="20" t="s">
        <v>445</v>
      </c>
      <c r="D441" s="19"/>
      <c r="E441" s="19"/>
      <c r="F441" s="9"/>
      <c r="G441" s="9"/>
      <c r="H441" s="9"/>
      <c r="I441" s="9"/>
      <c r="J441" s="9"/>
      <c r="K441" s="9"/>
      <c r="L441" s="27"/>
      <c r="M441" s="28">
        <f>SUBTOTAL(9,M410:M440)</f>
        <v>1558547.9</v>
      </c>
    </row>
    <row r="442" spans="1:13" outlineLevel="2" x14ac:dyDescent="0.2">
      <c r="A442" s="10">
        <v>405</v>
      </c>
      <c r="B442" s="2" t="s">
        <v>83</v>
      </c>
      <c r="C442" s="3" t="s">
        <v>88</v>
      </c>
      <c r="D442" s="4">
        <v>992864</v>
      </c>
      <c r="E442" s="4"/>
      <c r="F442" s="5"/>
      <c r="G442" s="5"/>
      <c r="H442" s="5"/>
      <c r="I442" s="5"/>
      <c r="J442" s="5">
        <v>2100</v>
      </c>
      <c r="K442" s="5"/>
      <c r="L442" s="6" t="s">
        <v>89</v>
      </c>
      <c r="M442" s="15">
        <f t="shared" ref="M442:M456" si="14">K442+J442+I442+H442+G442+F442</f>
        <v>2100</v>
      </c>
    </row>
    <row r="443" spans="1:13" outlineLevel="2" x14ac:dyDescent="0.2">
      <c r="A443" s="10">
        <v>406</v>
      </c>
      <c r="B443" s="2" t="s">
        <v>86</v>
      </c>
      <c r="C443" s="3" t="s">
        <v>88</v>
      </c>
      <c r="D443" s="4">
        <v>995187</v>
      </c>
      <c r="E443" s="4"/>
      <c r="F443" s="5"/>
      <c r="G443" s="5"/>
      <c r="H443" s="5"/>
      <c r="I443" s="5"/>
      <c r="J443" s="5">
        <v>8330</v>
      </c>
      <c r="K443" s="5"/>
      <c r="L443" s="6" t="s">
        <v>89</v>
      </c>
      <c r="M443" s="15">
        <f t="shared" si="14"/>
        <v>8330</v>
      </c>
    </row>
    <row r="444" spans="1:13" outlineLevel="2" x14ac:dyDescent="0.2">
      <c r="A444" s="10">
        <v>407</v>
      </c>
      <c r="B444" s="2" t="s">
        <v>99</v>
      </c>
      <c r="C444" s="3" t="s">
        <v>88</v>
      </c>
      <c r="D444" s="4">
        <v>998614</v>
      </c>
      <c r="E444" s="4"/>
      <c r="F444" s="5"/>
      <c r="G444" s="5"/>
      <c r="H444" s="5"/>
      <c r="I444" s="5"/>
      <c r="J444" s="5">
        <v>8890</v>
      </c>
      <c r="K444" s="5"/>
      <c r="L444" s="6" t="s">
        <v>89</v>
      </c>
      <c r="M444" s="15">
        <f t="shared" si="14"/>
        <v>8890</v>
      </c>
    </row>
    <row r="445" spans="1:13" outlineLevel="2" x14ac:dyDescent="0.2">
      <c r="A445" s="10">
        <v>408</v>
      </c>
      <c r="B445" s="2" t="s">
        <v>109</v>
      </c>
      <c r="C445" s="3" t="s">
        <v>88</v>
      </c>
      <c r="D445" s="4">
        <v>903298</v>
      </c>
      <c r="E445" s="4"/>
      <c r="F445" s="5"/>
      <c r="G445" s="5"/>
      <c r="H445" s="5"/>
      <c r="I445" s="5"/>
      <c r="J445" s="5">
        <v>5670</v>
      </c>
      <c r="K445" s="5"/>
      <c r="L445" s="6" t="s">
        <v>89</v>
      </c>
      <c r="M445" s="15">
        <f t="shared" si="14"/>
        <v>5670</v>
      </c>
    </row>
    <row r="446" spans="1:13" outlineLevel="2" x14ac:dyDescent="0.2">
      <c r="A446" s="10">
        <v>409</v>
      </c>
      <c r="B446" s="2" t="s">
        <v>114</v>
      </c>
      <c r="C446" s="3" t="s">
        <v>88</v>
      </c>
      <c r="D446" s="4">
        <v>906296</v>
      </c>
      <c r="E446" s="4"/>
      <c r="F446" s="5"/>
      <c r="G446" s="5"/>
      <c r="H446" s="5"/>
      <c r="I446" s="5"/>
      <c r="J446" s="5">
        <v>4410</v>
      </c>
      <c r="K446" s="5"/>
      <c r="L446" s="6" t="s">
        <v>89</v>
      </c>
      <c r="M446" s="15">
        <f t="shared" si="14"/>
        <v>4410</v>
      </c>
    </row>
    <row r="447" spans="1:13" outlineLevel="2" x14ac:dyDescent="0.2">
      <c r="A447" s="10">
        <v>410</v>
      </c>
      <c r="B447" s="2" t="s">
        <v>120</v>
      </c>
      <c r="C447" s="3" t="s">
        <v>88</v>
      </c>
      <c r="D447" s="4">
        <v>911233</v>
      </c>
      <c r="E447" s="4"/>
      <c r="F447" s="5"/>
      <c r="G447" s="5"/>
      <c r="H447" s="5"/>
      <c r="I447" s="5"/>
      <c r="J447" s="5">
        <v>3710</v>
      </c>
      <c r="K447" s="5"/>
      <c r="L447" s="6" t="s">
        <v>89</v>
      </c>
      <c r="M447" s="15">
        <f t="shared" si="14"/>
        <v>3710</v>
      </c>
    </row>
    <row r="448" spans="1:13" outlineLevel="2" x14ac:dyDescent="0.2">
      <c r="A448" s="10">
        <v>411</v>
      </c>
      <c r="B448" s="2" t="s">
        <v>128</v>
      </c>
      <c r="C448" s="3" t="s">
        <v>88</v>
      </c>
      <c r="D448" s="4">
        <v>913724</v>
      </c>
      <c r="E448" s="4"/>
      <c r="F448" s="5"/>
      <c r="G448" s="5"/>
      <c r="H448" s="5"/>
      <c r="I448" s="5"/>
      <c r="J448" s="5">
        <v>3640</v>
      </c>
      <c r="K448" s="5"/>
      <c r="L448" s="6" t="s">
        <v>89</v>
      </c>
      <c r="M448" s="15">
        <f t="shared" si="14"/>
        <v>3640</v>
      </c>
    </row>
    <row r="449" spans="1:13" outlineLevel="2" x14ac:dyDescent="0.2">
      <c r="A449" s="10">
        <v>412</v>
      </c>
      <c r="B449" s="2" t="s">
        <v>134</v>
      </c>
      <c r="C449" s="3" t="s">
        <v>88</v>
      </c>
      <c r="D449" s="4">
        <v>917514</v>
      </c>
      <c r="E449" s="4"/>
      <c r="F449" s="5"/>
      <c r="G449" s="5"/>
      <c r="H449" s="5"/>
      <c r="I449" s="5"/>
      <c r="J449" s="5">
        <v>3080</v>
      </c>
      <c r="K449" s="5"/>
      <c r="L449" s="6" t="s">
        <v>89</v>
      </c>
      <c r="M449" s="15">
        <f t="shared" si="14"/>
        <v>3080</v>
      </c>
    </row>
    <row r="450" spans="1:13" outlineLevel="2" x14ac:dyDescent="0.2">
      <c r="A450" s="10">
        <v>413</v>
      </c>
      <c r="B450" s="2" t="s">
        <v>142</v>
      </c>
      <c r="C450" s="3" t="s">
        <v>88</v>
      </c>
      <c r="D450" s="39">
        <v>921298</v>
      </c>
      <c r="E450" s="4"/>
      <c r="F450" s="5"/>
      <c r="G450" s="5"/>
      <c r="H450" s="5"/>
      <c r="I450" s="5"/>
      <c r="J450" s="5">
        <v>2100</v>
      </c>
      <c r="K450" s="5"/>
      <c r="L450" s="6" t="s">
        <v>89</v>
      </c>
      <c r="M450" s="15">
        <f t="shared" si="14"/>
        <v>2100</v>
      </c>
    </row>
    <row r="451" spans="1:13" outlineLevel="2" x14ac:dyDescent="0.2">
      <c r="A451" s="10">
        <v>414</v>
      </c>
      <c r="B451" s="2" t="s">
        <v>144</v>
      </c>
      <c r="C451" s="3" t="s">
        <v>88</v>
      </c>
      <c r="D451" s="4">
        <v>925006</v>
      </c>
      <c r="E451" s="4"/>
      <c r="F451" s="5"/>
      <c r="G451" s="5"/>
      <c r="H451" s="5"/>
      <c r="I451" s="5"/>
      <c r="J451" s="5">
        <v>2730</v>
      </c>
      <c r="K451" s="5"/>
      <c r="L451" s="6" t="s">
        <v>89</v>
      </c>
      <c r="M451" s="15">
        <f t="shared" si="14"/>
        <v>2730</v>
      </c>
    </row>
    <row r="452" spans="1:13" outlineLevel="2" x14ac:dyDescent="0.2">
      <c r="A452" s="10">
        <v>415</v>
      </c>
      <c r="B452" s="2" t="s">
        <v>146</v>
      </c>
      <c r="C452" s="3" t="s">
        <v>88</v>
      </c>
      <c r="D452" s="39">
        <v>929804</v>
      </c>
      <c r="E452" s="4"/>
      <c r="F452" s="5"/>
      <c r="G452" s="5"/>
      <c r="H452" s="5"/>
      <c r="I452" s="5"/>
      <c r="J452" s="5">
        <v>2520</v>
      </c>
      <c r="K452" s="5"/>
      <c r="L452" s="6" t="s">
        <v>89</v>
      </c>
      <c r="M452" s="15">
        <f t="shared" si="14"/>
        <v>2520</v>
      </c>
    </row>
    <row r="453" spans="1:13" outlineLevel="2" x14ac:dyDescent="0.2">
      <c r="A453" s="10">
        <v>416</v>
      </c>
      <c r="B453" s="2" t="s">
        <v>152</v>
      </c>
      <c r="C453" s="3" t="s">
        <v>88</v>
      </c>
      <c r="D453" s="4">
        <v>936215</v>
      </c>
      <c r="E453" s="4"/>
      <c r="F453" s="5"/>
      <c r="G453" s="5"/>
      <c r="H453" s="5"/>
      <c r="I453" s="5"/>
      <c r="J453" s="5">
        <v>1750</v>
      </c>
      <c r="K453" s="5"/>
      <c r="L453" s="6" t="s">
        <v>89</v>
      </c>
      <c r="M453" s="15">
        <f t="shared" si="14"/>
        <v>1750</v>
      </c>
    </row>
    <row r="454" spans="1:13" outlineLevel="2" x14ac:dyDescent="0.2">
      <c r="A454" s="10">
        <v>417</v>
      </c>
      <c r="B454" s="11" t="s">
        <v>157</v>
      </c>
      <c r="C454" s="12" t="s">
        <v>88</v>
      </c>
      <c r="D454" s="13">
        <v>940810</v>
      </c>
      <c r="J454" s="8">
        <v>3430</v>
      </c>
      <c r="L454" s="14" t="s">
        <v>89</v>
      </c>
      <c r="M454" s="15">
        <f t="shared" si="14"/>
        <v>3430</v>
      </c>
    </row>
    <row r="455" spans="1:13" outlineLevel="2" x14ac:dyDescent="0.2">
      <c r="A455" s="10">
        <v>418</v>
      </c>
      <c r="B455" s="11" t="s">
        <v>160</v>
      </c>
      <c r="C455" s="12" t="s">
        <v>88</v>
      </c>
      <c r="D455" s="13">
        <v>942545</v>
      </c>
      <c r="J455" s="8">
        <v>3640</v>
      </c>
      <c r="L455" s="14" t="s">
        <v>89</v>
      </c>
      <c r="M455" s="15">
        <f t="shared" si="14"/>
        <v>3640</v>
      </c>
    </row>
    <row r="456" spans="1:13" outlineLevel="2" x14ac:dyDescent="0.2">
      <c r="A456" s="10">
        <v>419</v>
      </c>
      <c r="B456" s="11" t="s">
        <v>161</v>
      </c>
      <c r="C456" s="12" t="s">
        <v>88</v>
      </c>
      <c r="D456" s="13">
        <v>943831</v>
      </c>
      <c r="J456" s="8">
        <v>2310</v>
      </c>
      <c r="L456" s="14" t="s">
        <v>89</v>
      </c>
      <c r="M456" s="15">
        <f t="shared" si="14"/>
        <v>2310</v>
      </c>
    </row>
    <row r="457" spans="1:13" s="17" customFormat="1" outlineLevel="1" x14ac:dyDescent="0.2">
      <c r="A457" s="21"/>
      <c r="B457" s="26"/>
      <c r="C457" s="20" t="s">
        <v>446</v>
      </c>
      <c r="D457" s="19"/>
      <c r="E457" s="19"/>
      <c r="F457" s="9"/>
      <c r="G457" s="9"/>
      <c r="H457" s="9"/>
      <c r="I457" s="9"/>
      <c r="J457" s="9"/>
      <c r="K457" s="9"/>
      <c r="L457" s="27"/>
      <c r="M457" s="28">
        <f>SUBTOTAL(9,M442:M456)</f>
        <v>58310</v>
      </c>
    </row>
    <row r="458" spans="1:13" outlineLevel="2" x14ac:dyDescent="0.2">
      <c r="A458" s="10">
        <v>420</v>
      </c>
      <c r="B458" s="2" t="s">
        <v>86</v>
      </c>
      <c r="C458" s="3" t="s">
        <v>87</v>
      </c>
      <c r="D458" s="4">
        <v>995242</v>
      </c>
      <c r="E458" s="4"/>
      <c r="F458" s="5"/>
      <c r="G458" s="5"/>
      <c r="H458" s="5">
        <v>301050</v>
      </c>
      <c r="I458" s="5"/>
      <c r="J458" s="5"/>
      <c r="K458" s="5"/>
      <c r="L458" s="6" t="s">
        <v>110</v>
      </c>
      <c r="M458" s="15">
        <f t="shared" ref="M458:M471" si="15">K458+J458+I458+H458+G458+F458</f>
        <v>301050</v>
      </c>
    </row>
    <row r="459" spans="1:13" outlineLevel="2" x14ac:dyDescent="0.2">
      <c r="A459" s="10">
        <v>421</v>
      </c>
      <c r="B459" s="2" t="s">
        <v>93</v>
      </c>
      <c r="C459" s="3" t="s">
        <v>87</v>
      </c>
      <c r="D459" s="4">
        <v>997376</v>
      </c>
      <c r="E459" s="4"/>
      <c r="F459" s="5"/>
      <c r="G459" s="5"/>
      <c r="H459" s="5">
        <v>871350</v>
      </c>
      <c r="I459" s="5"/>
      <c r="J459" s="5"/>
      <c r="K459" s="5"/>
      <c r="L459" s="6" t="s">
        <v>110</v>
      </c>
      <c r="M459" s="15">
        <f t="shared" si="15"/>
        <v>871350</v>
      </c>
    </row>
    <row r="460" spans="1:13" outlineLevel="2" x14ac:dyDescent="0.2">
      <c r="A460" s="10">
        <v>422</v>
      </c>
      <c r="B460" s="2" t="s">
        <v>102</v>
      </c>
      <c r="C460" s="3" t="s">
        <v>87</v>
      </c>
      <c r="D460" s="4">
        <v>999441</v>
      </c>
      <c r="E460" s="4"/>
      <c r="F460" s="5"/>
      <c r="G460" s="5"/>
      <c r="H460" s="5">
        <v>624052.80000000005</v>
      </c>
      <c r="I460" s="5"/>
      <c r="J460" s="5"/>
      <c r="K460" s="5"/>
      <c r="L460" s="6" t="s">
        <v>110</v>
      </c>
      <c r="M460" s="15">
        <f t="shared" si="15"/>
        <v>624052.80000000005</v>
      </c>
    </row>
    <row r="461" spans="1:13" outlineLevel="2" x14ac:dyDescent="0.2">
      <c r="A461" s="10">
        <v>423</v>
      </c>
      <c r="B461" s="2" t="s">
        <v>113</v>
      </c>
      <c r="C461" s="3" t="s">
        <v>87</v>
      </c>
      <c r="D461" s="4">
        <v>905789</v>
      </c>
      <c r="E461" s="4"/>
      <c r="F461" s="5"/>
      <c r="G461" s="5"/>
      <c r="H461" s="5">
        <v>889402.2</v>
      </c>
      <c r="I461" s="5"/>
      <c r="J461" s="5"/>
      <c r="K461" s="5"/>
      <c r="L461" s="6" t="s">
        <v>110</v>
      </c>
      <c r="M461" s="15">
        <f t="shared" si="15"/>
        <v>889402.2</v>
      </c>
    </row>
    <row r="462" spans="1:13" outlineLevel="2" x14ac:dyDescent="0.2">
      <c r="A462" s="10">
        <v>424</v>
      </c>
      <c r="B462" s="2" t="s">
        <v>118</v>
      </c>
      <c r="C462" s="46" t="s">
        <v>87</v>
      </c>
      <c r="D462" s="4">
        <v>909266</v>
      </c>
      <c r="E462" s="4"/>
      <c r="F462" s="5"/>
      <c r="G462" s="5"/>
      <c r="H462" s="5">
        <v>368836</v>
      </c>
      <c r="I462" s="5"/>
      <c r="J462" s="5"/>
      <c r="K462" s="5"/>
      <c r="L462" s="6" t="s">
        <v>110</v>
      </c>
      <c r="M462" s="15">
        <f t="shared" si="15"/>
        <v>368836</v>
      </c>
    </row>
    <row r="463" spans="1:13" outlineLevel="2" x14ac:dyDescent="0.2">
      <c r="A463" s="10">
        <v>425</v>
      </c>
      <c r="B463" s="2" t="s">
        <v>123</v>
      </c>
      <c r="C463" s="3" t="s">
        <v>87</v>
      </c>
      <c r="D463" s="4">
        <v>911587</v>
      </c>
      <c r="E463" s="4"/>
      <c r="F463" s="5"/>
      <c r="G463" s="5"/>
      <c r="H463" s="5">
        <v>438947.1</v>
      </c>
      <c r="I463" s="5"/>
      <c r="J463" s="5"/>
      <c r="K463" s="5"/>
      <c r="L463" s="6" t="s">
        <v>110</v>
      </c>
      <c r="M463" s="15">
        <f t="shared" si="15"/>
        <v>438947.1</v>
      </c>
    </row>
    <row r="464" spans="1:13" outlineLevel="2" x14ac:dyDescent="0.2">
      <c r="A464" s="10">
        <v>426</v>
      </c>
      <c r="B464" s="2" t="s">
        <v>129</v>
      </c>
      <c r="C464" s="3" t="s">
        <v>87</v>
      </c>
      <c r="D464" s="4">
        <v>914481</v>
      </c>
      <c r="E464" s="4"/>
      <c r="F464" s="5"/>
      <c r="G464" s="5"/>
      <c r="H464" s="5">
        <v>382281.9</v>
      </c>
      <c r="I464" s="5"/>
      <c r="J464" s="5"/>
      <c r="K464" s="5"/>
      <c r="L464" s="6" t="s">
        <v>110</v>
      </c>
      <c r="M464" s="15">
        <f t="shared" si="15"/>
        <v>382281.9</v>
      </c>
    </row>
    <row r="465" spans="1:13" outlineLevel="2" x14ac:dyDescent="0.2">
      <c r="A465" s="10">
        <v>427</v>
      </c>
      <c r="B465" s="2" t="s">
        <v>135</v>
      </c>
      <c r="C465" s="3" t="s">
        <v>87</v>
      </c>
      <c r="D465" s="4">
        <v>918161</v>
      </c>
      <c r="E465" s="4"/>
      <c r="F465" s="5"/>
      <c r="G465" s="5"/>
      <c r="H465" s="5">
        <v>149799</v>
      </c>
      <c r="I465" s="5"/>
      <c r="J465" s="5"/>
      <c r="K465" s="5"/>
      <c r="L465" s="6" t="s">
        <v>110</v>
      </c>
      <c r="M465" s="15">
        <f t="shared" si="15"/>
        <v>149799</v>
      </c>
    </row>
    <row r="466" spans="1:13" outlineLevel="2" x14ac:dyDescent="0.2">
      <c r="A466" s="10">
        <v>428</v>
      </c>
      <c r="B466" s="2" t="s">
        <v>143</v>
      </c>
      <c r="C466" s="3" t="s">
        <v>87</v>
      </c>
      <c r="D466" s="39">
        <v>924124</v>
      </c>
      <c r="E466" s="4"/>
      <c r="F466" s="5"/>
      <c r="G466" s="5"/>
      <c r="H466" s="5">
        <v>51450</v>
      </c>
      <c r="I466" s="5"/>
      <c r="J466" s="5"/>
      <c r="K466" s="5"/>
      <c r="L466" s="6" t="s">
        <v>97</v>
      </c>
      <c r="M466" s="15">
        <f t="shared" si="15"/>
        <v>51450</v>
      </c>
    </row>
    <row r="467" spans="1:13" outlineLevel="2" x14ac:dyDescent="0.2">
      <c r="A467" s="10">
        <v>429</v>
      </c>
      <c r="B467" s="11" t="s">
        <v>148</v>
      </c>
      <c r="C467" s="12" t="s">
        <v>87</v>
      </c>
      <c r="D467" s="13">
        <v>931949</v>
      </c>
      <c r="H467" s="8">
        <v>89500</v>
      </c>
      <c r="L467" s="14" t="s">
        <v>97</v>
      </c>
      <c r="M467" s="15">
        <f t="shared" si="15"/>
        <v>89500</v>
      </c>
    </row>
    <row r="468" spans="1:13" outlineLevel="2" x14ac:dyDescent="0.2">
      <c r="A468" s="10">
        <v>430</v>
      </c>
      <c r="B468" s="11" t="s">
        <v>151</v>
      </c>
      <c r="C468" s="41" t="s">
        <v>87</v>
      </c>
      <c r="D468" s="13">
        <v>934939</v>
      </c>
      <c r="E468" s="4"/>
      <c r="F468" s="5"/>
      <c r="G468" s="5"/>
      <c r="H468" s="5">
        <v>244000</v>
      </c>
      <c r="I468" s="5"/>
      <c r="J468" s="5"/>
      <c r="K468" s="5"/>
      <c r="L468" s="6" t="s">
        <v>97</v>
      </c>
      <c r="M468" s="15">
        <f t="shared" si="15"/>
        <v>244000</v>
      </c>
    </row>
    <row r="469" spans="1:13" outlineLevel="2" x14ac:dyDescent="0.2">
      <c r="A469" s="10">
        <v>431</v>
      </c>
      <c r="B469" s="11" t="s">
        <v>158</v>
      </c>
      <c r="C469" s="12" t="s">
        <v>87</v>
      </c>
      <c r="D469" s="13">
        <v>941960</v>
      </c>
      <c r="H469" s="8">
        <v>76000</v>
      </c>
      <c r="L469" s="14" t="s">
        <v>97</v>
      </c>
      <c r="M469" s="15">
        <f t="shared" si="15"/>
        <v>76000</v>
      </c>
    </row>
    <row r="470" spans="1:13" outlineLevel="2" x14ac:dyDescent="0.2">
      <c r="A470" s="10">
        <v>432</v>
      </c>
      <c r="B470" s="11" t="s">
        <v>169</v>
      </c>
      <c r="C470" s="12" t="s">
        <v>87</v>
      </c>
      <c r="D470" s="13">
        <v>949095</v>
      </c>
      <c r="H470" s="8">
        <v>56700</v>
      </c>
      <c r="L470" s="14" t="s">
        <v>97</v>
      </c>
      <c r="M470" s="15">
        <f t="shared" si="15"/>
        <v>56700</v>
      </c>
    </row>
    <row r="471" spans="1:13" outlineLevel="2" x14ac:dyDescent="0.2">
      <c r="A471" s="10">
        <v>433</v>
      </c>
      <c r="B471" s="11" t="s">
        <v>202</v>
      </c>
      <c r="C471" s="12" t="s">
        <v>87</v>
      </c>
      <c r="D471" s="13">
        <v>973757</v>
      </c>
      <c r="H471" s="8">
        <v>10050</v>
      </c>
      <c r="L471" s="14" t="s">
        <v>97</v>
      </c>
      <c r="M471" s="15">
        <f t="shared" si="15"/>
        <v>10050</v>
      </c>
    </row>
    <row r="472" spans="1:13" s="17" customFormat="1" outlineLevel="1" x14ac:dyDescent="0.2">
      <c r="A472" s="21"/>
      <c r="B472" s="26"/>
      <c r="C472" s="20" t="s">
        <v>447</v>
      </c>
      <c r="D472" s="19"/>
      <c r="E472" s="19"/>
      <c r="F472" s="9"/>
      <c r="G472" s="9"/>
      <c r="H472" s="9"/>
      <c r="I472" s="9"/>
      <c r="J472" s="9"/>
      <c r="K472" s="9"/>
      <c r="L472" s="27"/>
      <c r="M472" s="28">
        <f>SUBTOTAL(9,M458:M471)</f>
        <v>4553419</v>
      </c>
    </row>
    <row r="473" spans="1:13" outlineLevel="2" x14ac:dyDescent="0.2">
      <c r="A473" s="10">
        <v>434</v>
      </c>
      <c r="B473" s="2" t="s">
        <v>138</v>
      </c>
      <c r="C473" s="3" t="s">
        <v>141</v>
      </c>
      <c r="D473" s="39">
        <v>920325</v>
      </c>
      <c r="E473" s="4"/>
      <c r="F473" s="5"/>
      <c r="G473" s="5"/>
      <c r="H473" s="5">
        <v>73908</v>
      </c>
      <c r="I473" s="5"/>
      <c r="J473" s="5"/>
      <c r="K473" s="5"/>
      <c r="L473" s="6" t="s">
        <v>97</v>
      </c>
      <c r="M473" s="15">
        <f>K473+J473+I473+H473+G473+F473</f>
        <v>73908</v>
      </c>
    </row>
    <row r="474" spans="1:13" outlineLevel="2" x14ac:dyDescent="0.2">
      <c r="A474" s="10">
        <v>435</v>
      </c>
      <c r="B474" s="11" t="s">
        <v>150</v>
      </c>
      <c r="C474" s="41" t="s">
        <v>141</v>
      </c>
      <c r="D474" s="13">
        <v>933911</v>
      </c>
      <c r="G474" s="5"/>
      <c r="H474" s="5">
        <v>39231.5</v>
      </c>
      <c r="I474" s="5"/>
      <c r="J474" s="5"/>
      <c r="K474" s="5"/>
      <c r="L474" s="14" t="s">
        <v>97</v>
      </c>
      <c r="M474" s="15">
        <f>K474+J474+I474+H474+G474+F474</f>
        <v>39231.5</v>
      </c>
    </row>
    <row r="475" spans="1:13" outlineLevel="2" x14ac:dyDescent="0.2">
      <c r="A475" s="10">
        <v>436</v>
      </c>
      <c r="B475" s="2" t="s">
        <v>152</v>
      </c>
      <c r="C475" s="3" t="s">
        <v>141</v>
      </c>
      <c r="D475" s="4">
        <v>936497</v>
      </c>
      <c r="E475" s="4"/>
      <c r="F475" s="5"/>
      <c r="G475" s="5"/>
      <c r="H475" s="5">
        <v>244975.5</v>
      </c>
      <c r="I475" s="5"/>
      <c r="J475" s="5"/>
      <c r="K475" s="5"/>
      <c r="L475" s="6" t="s">
        <v>97</v>
      </c>
      <c r="M475" s="15">
        <f>K475+J475+I475+H475+G475+F475</f>
        <v>244975.5</v>
      </c>
    </row>
    <row r="476" spans="1:13" outlineLevel="2" x14ac:dyDescent="0.2">
      <c r="A476" s="10">
        <v>437</v>
      </c>
      <c r="B476" s="11" t="s">
        <v>158</v>
      </c>
      <c r="C476" s="12" t="s">
        <v>141</v>
      </c>
      <c r="D476" s="13">
        <v>941961</v>
      </c>
      <c r="H476" s="8">
        <v>39791.050000000003</v>
      </c>
      <c r="L476" s="14" t="s">
        <v>97</v>
      </c>
      <c r="M476" s="15">
        <f>K476+J476+I476+H476+G476+F476</f>
        <v>39791.050000000003</v>
      </c>
    </row>
    <row r="477" spans="1:13" s="17" customFormat="1" outlineLevel="1" x14ac:dyDescent="0.2">
      <c r="A477" s="21"/>
      <c r="B477" s="26"/>
      <c r="C477" s="20" t="s">
        <v>448</v>
      </c>
      <c r="D477" s="19"/>
      <c r="E477" s="19"/>
      <c r="F477" s="9"/>
      <c r="G477" s="9"/>
      <c r="H477" s="9"/>
      <c r="I477" s="9"/>
      <c r="J477" s="9"/>
      <c r="K477" s="9"/>
      <c r="L477" s="27"/>
      <c r="M477" s="28">
        <f>SUBTOTAL(9,M473:M476)</f>
        <v>397906.05</v>
      </c>
    </row>
    <row r="478" spans="1:13" outlineLevel="2" x14ac:dyDescent="0.2">
      <c r="A478" s="10">
        <v>438</v>
      </c>
      <c r="B478" s="11" t="s">
        <v>324</v>
      </c>
      <c r="C478" s="12" t="s">
        <v>327</v>
      </c>
      <c r="D478" s="13">
        <v>951578</v>
      </c>
      <c r="I478" s="8">
        <v>2975</v>
      </c>
      <c r="L478" s="14" t="s">
        <v>328</v>
      </c>
      <c r="M478" s="15">
        <f>K478+J478+I478+H478+G478+F478</f>
        <v>2975</v>
      </c>
    </row>
    <row r="479" spans="1:13" outlineLevel="2" x14ac:dyDescent="0.2">
      <c r="A479" s="10">
        <v>439</v>
      </c>
      <c r="B479" s="11" t="s">
        <v>325</v>
      </c>
      <c r="C479" s="12" t="s">
        <v>327</v>
      </c>
      <c r="D479" s="13">
        <v>953621</v>
      </c>
      <c r="I479" s="8">
        <v>8855</v>
      </c>
      <c r="L479" s="14" t="s">
        <v>328</v>
      </c>
      <c r="M479" s="15">
        <f>K479+J479+I479+H479+G479+F479</f>
        <v>8855</v>
      </c>
    </row>
    <row r="480" spans="1:13" outlineLevel="1" x14ac:dyDescent="0.2">
      <c r="A480" s="10"/>
      <c r="B480" s="11"/>
      <c r="C480" s="20" t="s">
        <v>449</v>
      </c>
      <c r="M480" s="15">
        <f>SUBTOTAL(9,M478:M479)</f>
        <v>11830</v>
      </c>
    </row>
    <row r="481" spans="1:13" outlineLevel="2" x14ac:dyDescent="0.2">
      <c r="A481" s="10">
        <v>440</v>
      </c>
      <c r="B481" s="2" t="s">
        <v>61</v>
      </c>
      <c r="C481" s="3" t="s">
        <v>62</v>
      </c>
      <c r="D481" s="4">
        <v>980516</v>
      </c>
      <c r="E481" s="4"/>
      <c r="F481" s="5"/>
      <c r="G481" s="5">
        <v>3887</v>
      </c>
      <c r="H481" s="5"/>
      <c r="I481" s="5"/>
      <c r="J481" s="5"/>
      <c r="K481" s="5"/>
      <c r="L481" s="6" t="s">
        <v>63</v>
      </c>
      <c r="M481" s="15">
        <f>K481+J481+I481+H481+G481+F481</f>
        <v>3887</v>
      </c>
    </row>
    <row r="482" spans="1:13" outlineLevel="2" x14ac:dyDescent="0.2">
      <c r="A482" s="10">
        <v>441</v>
      </c>
      <c r="B482" s="2" t="s">
        <v>146</v>
      </c>
      <c r="C482" s="3" t="s">
        <v>62</v>
      </c>
      <c r="D482" s="4">
        <v>929753</v>
      </c>
      <c r="E482" s="4"/>
      <c r="F482" s="5"/>
      <c r="G482" s="5">
        <v>770.27</v>
      </c>
      <c r="H482" s="5"/>
      <c r="I482" s="5"/>
      <c r="J482" s="5"/>
      <c r="K482" s="5"/>
      <c r="L482" s="6" t="s">
        <v>147</v>
      </c>
      <c r="M482" s="15">
        <f>K482+J482+I482+H482+G482+F482</f>
        <v>770.27</v>
      </c>
    </row>
    <row r="483" spans="1:13" outlineLevel="2" x14ac:dyDescent="0.2">
      <c r="A483" s="10">
        <v>442</v>
      </c>
      <c r="B483" s="2" t="s">
        <v>146</v>
      </c>
      <c r="C483" s="3" t="s">
        <v>62</v>
      </c>
      <c r="D483" s="4">
        <v>929753</v>
      </c>
      <c r="E483" s="4"/>
      <c r="F483" s="5"/>
      <c r="G483" s="5">
        <v>880</v>
      </c>
      <c r="H483" s="5"/>
      <c r="I483" s="5"/>
      <c r="J483" s="5"/>
      <c r="K483" s="5"/>
      <c r="L483" s="6" t="s">
        <v>147</v>
      </c>
      <c r="M483" s="15">
        <f>K483+J483+I483+H483+G483+F483</f>
        <v>880</v>
      </c>
    </row>
    <row r="484" spans="1:13" s="17" customFormat="1" outlineLevel="1" x14ac:dyDescent="0.2">
      <c r="A484" s="21"/>
      <c r="B484" s="44"/>
      <c r="C484" s="45" t="s">
        <v>450</v>
      </c>
      <c r="D484" s="24"/>
      <c r="E484" s="24"/>
      <c r="F484" s="1"/>
      <c r="G484" s="1"/>
      <c r="H484" s="1"/>
      <c r="I484" s="1"/>
      <c r="J484" s="1"/>
      <c r="K484" s="1"/>
      <c r="L484" s="25"/>
      <c r="M484" s="28">
        <f>SUBTOTAL(9,M481:M483)</f>
        <v>5537.27</v>
      </c>
    </row>
    <row r="485" spans="1:13" outlineLevel="2" x14ac:dyDescent="0.2">
      <c r="A485" s="10">
        <v>443</v>
      </c>
      <c r="B485" s="11" t="s">
        <v>411</v>
      </c>
      <c r="C485" s="12" t="s">
        <v>527</v>
      </c>
      <c r="D485" s="13">
        <v>917095</v>
      </c>
      <c r="H485" s="8">
        <v>2775</v>
      </c>
      <c r="L485" s="14" t="s">
        <v>412</v>
      </c>
      <c r="M485" s="15">
        <f>K485+J485+I485+H485+G485+F485</f>
        <v>2775</v>
      </c>
    </row>
    <row r="486" spans="1:13" outlineLevel="2" x14ac:dyDescent="0.2">
      <c r="A486" s="10">
        <v>444</v>
      </c>
      <c r="B486" s="11" t="s">
        <v>419</v>
      </c>
      <c r="C486" s="12" t="s">
        <v>527</v>
      </c>
      <c r="D486" s="13">
        <v>941168</v>
      </c>
      <c r="H486" s="8">
        <v>175</v>
      </c>
      <c r="L486" s="14" t="s">
        <v>412</v>
      </c>
      <c r="M486" s="15">
        <f>K486+J486+I486+H486+G486+F486</f>
        <v>175</v>
      </c>
    </row>
    <row r="487" spans="1:13" s="17" customFormat="1" outlineLevel="1" x14ac:dyDescent="0.2">
      <c r="A487" s="21"/>
      <c r="B487" s="26"/>
      <c r="C487" s="20" t="s">
        <v>531</v>
      </c>
      <c r="D487" s="19"/>
      <c r="E487" s="19"/>
      <c r="F487" s="9"/>
      <c r="G487" s="9"/>
      <c r="H487" s="9"/>
      <c r="I487" s="9"/>
      <c r="J487" s="9"/>
      <c r="K487" s="9"/>
      <c r="L487" s="27"/>
      <c r="M487" s="28">
        <f>SUBTOTAL(9,M485:M486)</f>
        <v>2950</v>
      </c>
    </row>
    <row r="488" spans="1:13" outlineLevel="2" x14ac:dyDescent="0.2">
      <c r="A488" s="10">
        <v>445</v>
      </c>
      <c r="B488" s="2" t="s">
        <v>64</v>
      </c>
      <c r="C488" s="46" t="s">
        <v>65</v>
      </c>
      <c r="D488" s="4">
        <v>982800</v>
      </c>
      <c r="E488" s="47"/>
      <c r="F488" s="5"/>
      <c r="G488" s="5">
        <v>1795.6</v>
      </c>
      <c r="H488" s="5"/>
      <c r="I488" s="5"/>
      <c r="J488" s="5"/>
      <c r="K488" s="5"/>
      <c r="L488" s="6" t="s">
        <v>66</v>
      </c>
      <c r="M488" s="15">
        <f t="shared" ref="M488:M493" si="16">K488+J488+I488+H488+G488+F488</f>
        <v>1795.6</v>
      </c>
    </row>
    <row r="489" spans="1:13" outlineLevel="2" x14ac:dyDescent="0.2">
      <c r="A489" s="10">
        <v>446</v>
      </c>
      <c r="B489" s="2" t="s">
        <v>75</v>
      </c>
      <c r="C489" s="3" t="s">
        <v>65</v>
      </c>
      <c r="D489" s="4">
        <v>987827</v>
      </c>
      <c r="E489" s="4"/>
      <c r="F489" s="5"/>
      <c r="G489" s="5">
        <v>3954.6</v>
      </c>
      <c r="H489" s="5"/>
      <c r="I489" s="5"/>
      <c r="J489" s="5"/>
      <c r="K489" s="5"/>
      <c r="L489" s="6" t="s">
        <v>66</v>
      </c>
      <c r="M489" s="15">
        <f t="shared" si="16"/>
        <v>3954.6</v>
      </c>
    </row>
    <row r="490" spans="1:13" outlineLevel="2" x14ac:dyDescent="0.2">
      <c r="A490" s="10">
        <v>447</v>
      </c>
      <c r="B490" s="2" t="s">
        <v>75</v>
      </c>
      <c r="C490" s="3" t="s">
        <v>65</v>
      </c>
      <c r="D490" s="4">
        <v>987827</v>
      </c>
      <c r="E490" s="4"/>
      <c r="F490" s="5"/>
      <c r="G490" s="5">
        <v>2634.4</v>
      </c>
      <c r="H490" s="5"/>
      <c r="I490" s="5"/>
      <c r="J490" s="5"/>
      <c r="K490" s="5"/>
      <c r="L490" s="6" t="s">
        <v>66</v>
      </c>
      <c r="M490" s="15">
        <f t="shared" si="16"/>
        <v>2634.4</v>
      </c>
    </row>
    <row r="491" spans="1:13" outlineLevel="2" x14ac:dyDescent="0.2">
      <c r="A491" s="10">
        <v>448</v>
      </c>
      <c r="B491" s="2" t="s">
        <v>79</v>
      </c>
      <c r="C491" s="3" t="s">
        <v>65</v>
      </c>
      <c r="D491" s="4">
        <v>989042</v>
      </c>
      <c r="E491" s="4"/>
      <c r="F491" s="5"/>
      <c r="G491" s="5">
        <v>4308.5</v>
      </c>
      <c r="H491" s="5"/>
      <c r="I491" s="5"/>
      <c r="J491" s="5"/>
      <c r="K491" s="5"/>
      <c r="L491" s="6" t="s">
        <v>66</v>
      </c>
      <c r="M491" s="15">
        <f t="shared" si="16"/>
        <v>4308.5</v>
      </c>
    </row>
    <row r="492" spans="1:13" outlineLevel="2" x14ac:dyDescent="0.2">
      <c r="A492" s="10">
        <v>449</v>
      </c>
      <c r="B492" s="2" t="s">
        <v>83</v>
      </c>
      <c r="C492" s="3" t="s">
        <v>65</v>
      </c>
      <c r="D492" s="4">
        <v>992862</v>
      </c>
      <c r="E492" s="4"/>
      <c r="F492" s="5"/>
      <c r="G492" s="5">
        <v>787.5</v>
      </c>
      <c r="H492" s="5"/>
      <c r="I492" s="5"/>
      <c r="J492" s="5"/>
      <c r="K492" s="5"/>
      <c r="L492" s="6" t="s">
        <v>66</v>
      </c>
      <c r="M492" s="15">
        <f t="shared" si="16"/>
        <v>787.5</v>
      </c>
    </row>
    <row r="493" spans="1:13" outlineLevel="2" x14ac:dyDescent="0.2">
      <c r="A493" s="10">
        <v>450</v>
      </c>
      <c r="B493" s="11" t="s">
        <v>158</v>
      </c>
      <c r="C493" s="12" t="s">
        <v>65</v>
      </c>
      <c r="D493" s="13">
        <v>941953</v>
      </c>
      <c r="F493" s="8">
        <v>1131.2</v>
      </c>
      <c r="L493" s="14" t="s">
        <v>159</v>
      </c>
      <c r="M493" s="15">
        <f t="shared" si="16"/>
        <v>1131.2</v>
      </c>
    </row>
    <row r="494" spans="1:13" s="17" customFormat="1" outlineLevel="1" x14ac:dyDescent="0.2">
      <c r="A494" s="21"/>
      <c r="B494" s="26"/>
      <c r="C494" s="20" t="s">
        <v>451</v>
      </c>
      <c r="D494" s="19"/>
      <c r="E494" s="19"/>
      <c r="F494" s="9"/>
      <c r="G494" s="9"/>
      <c r="H494" s="9"/>
      <c r="I494" s="9"/>
      <c r="J494" s="9"/>
      <c r="K494" s="9"/>
      <c r="L494" s="27"/>
      <c r="M494" s="28">
        <f>SUBTOTAL(9,M488:M493)</f>
        <v>14611.800000000001</v>
      </c>
    </row>
    <row r="495" spans="1:13" outlineLevel="2" x14ac:dyDescent="0.2">
      <c r="A495" s="10">
        <v>451</v>
      </c>
      <c r="B495" s="11" t="s">
        <v>183</v>
      </c>
      <c r="C495" s="12" t="s">
        <v>199</v>
      </c>
      <c r="D495" s="13">
        <v>955289</v>
      </c>
      <c r="H495" s="8">
        <v>1887.6</v>
      </c>
      <c r="L495" s="14" t="s">
        <v>184</v>
      </c>
      <c r="M495" s="15">
        <f>K495+J495+I495+H495+G495+F495</f>
        <v>1887.6</v>
      </c>
    </row>
    <row r="496" spans="1:13" outlineLevel="2" x14ac:dyDescent="0.2">
      <c r="A496" s="10">
        <v>452</v>
      </c>
      <c r="B496" s="11" t="s">
        <v>195</v>
      </c>
      <c r="C496" s="12" t="s">
        <v>199</v>
      </c>
      <c r="D496" s="13">
        <v>964241</v>
      </c>
      <c r="H496" s="8">
        <v>1793.22</v>
      </c>
      <c r="L496" s="14" t="s">
        <v>184</v>
      </c>
      <c r="M496" s="15">
        <f>K496+J496+I496+H496+G496+F496</f>
        <v>1793.22</v>
      </c>
    </row>
    <row r="497" spans="1:13" s="17" customFormat="1" outlineLevel="1" x14ac:dyDescent="0.2">
      <c r="A497" s="21"/>
      <c r="B497" s="26"/>
      <c r="C497" s="20" t="s">
        <v>452</v>
      </c>
      <c r="D497" s="19"/>
      <c r="E497" s="19"/>
      <c r="F497" s="9"/>
      <c r="G497" s="9"/>
      <c r="H497" s="9"/>
      <c r="I497" s="9"/>
      <c r="J497" s="9"/>
      <c r="K497" s="9"/>
      <c r="L497" s="27"/>
      <c r="M497" s="28">
        <f>SUBTOTAL(9,M495:M496)</f>
        <v>3680.8199999999997</v>
      </c>
    </row>
    <row r="498" spans="1:13" outlineLevel="2" x14ac:dyDescent="0.2">
      <c r="A498" s="10">
        <v>453</v>
      </c>
      <c r="B498" s="11" t="s">
        <v>169</v>
      </c>
      <c r="C498" s="12" t="s">
        <v>174</v>
      </c>
      <c r="D498" s="13">
        <v>949096</v>
      </c>
      <c r="H498" s="8">
        <v>23250</v>
      </c>
      <c r="L498" s="14" t="s">
        <v>175</v>
      </c>
      <c r="M498" s="15">
        <f t="shared" ref="M498:M507" si="17">K498+J498+I498+H498+G498+F498</f>
        <v>23250</v>
      </c>
    </row>
    <row r="499" spans="1:13" outlineLevel="2" x14ac:dyDescent="0.2">
      <c r="A499" s="10">
        <v>454</v>
      </c>
      <c r="B499" s="11" t="s">
        <v>181</v>
      </c>
      <c r="C499" s="12" t="s">
        <v>174</v>
      </c>
      <c r="D499" s="13">
        <v>953339</v>
      </c>
      <c r="H499" s="8">
        <v>3783</v>
      </c>
      <c r="L499" s="14" t="s">
        <v>175</v>
      </c>
      <c r="M499" s="15">
        <f t="shared" si="17"/>
        <v>3783</v>
      </c>
    </row>
    <row r="500" spans="1:13" outlineLevel="2" x14ac:dyDescent="0.2">
      <c r="A500" s="10">
        <v>455</v>
      </c>
      <c r="B500" s="11" t="s">
        <v>378</v>
      </c>
      <c r="C500" s="12" t="s">
        <v>174</v>
      </c>
      <c r="D500" s="13">
        <v>979947</v>
      </c>
      <c r="H500" s="8">
        <v>5100</v>
      </c>
      <c r="L500" s="14" t="s">
        <v>175</v>
      </c>
      <c r="M500" s="15">
        <f t="shared" si="17"/>
        <v>5100</v>
      </c>
    </row>
    <row r="501" spans="1:13" outlineLevel="2" x14ac:dyDescent="0.2">
      <c r="A501" s="10">
        <v>456</v>
      </c>
      <c r="B501" s="11" t="s">
        <v>386</v>
      </c>
      <c r="C501" s="12" t="s">
        <v>174</v>
      </c>
      <c r="D501" s="13">
        <v>985930</v>
      </c>
      <c r="H501" s="8">
        <v>2351</v>
      </c>
      <c r="L501" s="14" t="s">
        <v>387</v>
      </c>
      <c r="M501" s="15">
        <f t="shared" si="17"/>
        <v>2351</v>
      </c>
    </row>
    <row r="502" spans="1:13" outlineLevel="2" x14ac:dyDescent="0.2">
      <c r="A502" s="10">
        <v>457</v>
      </c>
      <c r="B502" s="11" t="s">
        <v>415</v>
      </c>
      <c r="C502" s="12" t="s">
        <v>174</v>
      </c>
      <c r="D502" s="13">
        <v>922670</v>
      </c>
      <c r="H502" s="8">
        <v>17713.8</v>
      </c>
      <c r="L502" s="14" t="s">
        <v>175</v>
      </c>
      <c r="M502" s="15">
        <f t="shared" si="17"/>
        <v>17713.8</v>
      </c>
    </row>
    <row r="503" spans="1:13" outlineLevel="2" x14ac:dyDescent="0.2">
      <c r="A503" s="10">
        <v>458</v>
      </c>
      <c r="B503" s="11" t="s">
        <v>418</v>
      </c>
      <c r="C503" s="12" t="s">
        <v>174</v>
      </c>
      <c r="D503" s="13">
        <v>942041</v>
      </c>
      <c r="H503" s="8">
        <v>9585.4500000000007</v>
      </c>
      <c r="L503" s="14" t="s">
        <v>175</v>
      </c>
      <c r="M503" s="15">
        <f t="shared" si="17"/>
        <v>9585.4500000000007</v>
      </c>
    </row>
    <row r="504" spans="1:13" outlineLevel="2" x14ac:dyDescent="0.2">
      <c r="A504" s="10">
        <v>459</v>
      </c>
      <c r="B504" s="11" t="s">
        <v>420</v>
      </c>
      <c r="C504" s="12" t="s">
        <v>174</v>
      </c>
      <c r="D504" s="13">
        <v>943622</v>
      </c>
      <c r="H504" s="8">
        <v>675</v>
      </c>
      <c r="L504" s="14" t="s">
        <v>175</v>
      </c>
      <c r="M504" s="15">
        <f t="shared" si="17"/>
        <v>675</v>
      </c>
    </row>
    <row r="505" spans="1:13" outlineLevel="2" x14ac:dyDescent="0.2">
      <c r="A505" s="10">
        <v>460</v>
      </c>
      <c r="B505" s="11" t="s">
        <v>493</v>
      </c>
      <c r="C505" s="12" t="s">
        <v>174</v>
      </c>
      <c r="D505" s="13">
        <v>952026</v>
      </c>
      <c r="H505" s="8">
        <v>1012.5</v>
      </c>
      <c r="L505" s="14" t="s">
        <v>175</v>
      </c>
      <c r="M505" s="15">
        <f t="shared" si="17"/>
        <v>1012.5</v>
      </c>
    </row>
    <row r="506" spans="1:13" outlineLevel="2" x14ac:dyDescent="0.2">
      <c r="A506" s="10">
        <v>461</v>
      </c>
      <c r="B506" s="11" t="s">
        <v>496</v>
      </c>
      <c r="C506" s="12" t="s">
        <v>174</v>
      </c>
      <c r="D506" s="13">
        <v>958663</v>
      </c>
      <c r="H506" s="8">
        <v>1012.5</v>
      </c>
      <c r="L506" s="14" t="s">
        <v>175</v>
      </c>
      <c r="M506" s="15">
        <f t="shared" si="17"/>
        <v>1012.5</v>
      </c>
    </row>
    <row r="507" spans="1:13" outlineLevel="2" x14ac:dyDescent="0.2">
      <c r="A507" s="10">
        <v>462</v>
      </c>
      <c r="B507" s="11" t="s">
        <v>502</v>
      </c>
      <c r="C507" s="12" t="s">
        <v>174</v>
      </c>
      <c r="D507" s="13">
        <v>970410</v>
      </c>
      <c r="H507" s="8">
        <v>4833.25</v>
      </c>
      <c r="L507" s="14" t="s">
        <v>175</v>
      </c>
      <c r="M507" s="8">
        <f t="shared" si="17"/>
        <v>4833.25</v>
      </c>
    </row>
    <row r="508" spans="1:13" s="17" customFormat="1" outlineLevel="1" x14ac:dyDescent="0.2">
      <c r="A508" s="21"/>
      <c r="B508" s="26"/>
      <c r="C508" s="20" t="s">
        <v>453</v>
      </c>
      <c r="D508" s="19"/>
      <c r="E508" s="19"/>
      <c r="F508" s="9"/>
      <c r="G508" s="9"/>
      <c r="H508" s="9"/>
      <c r="I508" s="9"/>
      <c r="J508" s="9"/>
      <c r="K508" s="9"/>
      <c r="L508" s="27"/>
      <c r="M508" s="9">
        <f>SUBTOTAL(9,M498:M507)</f>
        <v>69316.5</v>
      </c>
    </row>
    <row r="509" spans="1:13" outlineLevel="2" x14ac:dyDescent="0.2">
      <c r="A509" s="10">
        <v>463</v>
      </c>
      <c r="B509" s="11" t="s">
        <v>266</v>
      </c>
      <c r="C509" s="12" t="s">
        <v>268</v>
      </c>
      <c r="D509" s="13">
        <v>918846</v>
      </c>
      <c r="H509" s="8">
        <v>10638</v>
      </c>
      <c r="L509" s="14" t="s">
        <v>269</v>
      </c>
      <c r="M509" s="15">
        <f>K509+J509+I509+H509+G509+F509</f>
        <v>10638</v>
      </c>
    </row>
    <row r="510" spans="1:13" outlineLevel="2" x14ac:dyDescent="0.2">
      <c r="A510" s="10">
        <v>464</v>
      </c>
      <c r="B510" s="11" t="s">
        <v>276</v>
      </c>
      <c r="C510" s="12" t="s">
        <v>268</v>
      </c>
      <c r="D510" s="13">
        <v>924313</v>
      </c>
      <c r="H510" s="8">
        <v>3302</v>
      </c>
      <c r="L510" s="14" t="s">
        <v>269</v>
      </c>
      <c r="M510" s="15">
        <f>K510+J510+I510+H510+G510+F510</f>
        <v>3302</v>
      </c>
    </row>
    <row r="511" spans="1:13" s="17" customFormat="1" outlineLevel="1" x14ac:dyDescent="0.2">
      <c r="A511" s="21"/>
      <c r="B511" s="26"/>
      <c r="C511" s="20" t="s">
        <v>454</v>
      </c>
      <c r="D511" s="19"/>
      <c r="E511" s="19"/>
      <c r="F511" s="9"/>
      <c r="G511" s="9"/>
      <c r="H511" s="9"/>
      <c r="I511" s="9"/>
      <c r="J511" s="9"/>
      <c r="K511" s="9"/>
      <c r="L511" s="27"/>
      <c r="M511" s="28">
        <f>SUBTOTAL(9,M509:M510)</f>
        <v>13940</v>
      </c>
    </row>
    <row r="512" spans="1:13" outlineLevel="2" x14ac:dyDescent="0.2">
      <c r="A512" s="10">
        <v>465</v>
      </c>
      <c r="B512" s="11" t="s">
        <v>209</v>
      </c>
      <c r="C512" s="12" t="s">
        <v>528</v>
      </c>
      <c r="D512" s="13">
        <v>977194</v>
      </c>
      <c r="H512" s="8">
        <v>500960</v>
      </c>
      <c r="L512" s="14" t="s">
        <v>210</v>
      </c>
      <c r="M512" s="15">
        <f t="shared" ref="M512:M520" si="18">K512+J512+I512+H512+G512+F512</f>
        <v>500960</v>
      </c>
    </row>
    <row r="513" spans="1:13" outlineLevel="2" x14ac:dyDescent="0.2">
      <c r="A513" s="10">
        <v>466</v>
      </c>
      <c r="B513" s="11" t="s">
        <v>217</v>
      </c>
      <c r="C513" s="12" t="s">
        <v>528</v>
      </c>
      <c r="D513" s="13">
        <v>979191</v>
      </c>
      <c r="H513" s="8">
        <v>24037</v>
      </c>
      <c r="L513" s="14" t="s">
        <v>219</v>
      </c>
      <c r="M513" s="15">
        <f t="shared" si="18"/>
        <v>24037</v>
      </c>
    </row>
    <row r="514" spans="1:13" outlineLevel="2" x14ac:dyDescent="0.2">
      <c r="A514" s="10">
        <v>467</v>
      </c>
      <c r="B514" s="11" t="s">
        <v>218</v>
      </c>
      <c r="C514" s="12" t="s">
        <v>528</v>
      </c>
      <c r="D514" s="13">
        <v>982531</v>
      </c>
      <c r="H514" s="8">
        <v>9132.32</v>
      </c>
      <c r="L514" s="14" t="s">
        <v>220</v>
      </c>
      <c r="M514" s="15">
        <f t="shared" si="18"/>
        <v>9132.32</v>
      </c>
    </row>
    <row r="515" spans="1:13" outlineLevel="2" x14ac:dyDescent="0.2">
      <c r="A515" s="10">
        <v>468</v>
      </c>
      <c r="B515" s="11" t="s">
        <v>226</v>
      </c>
      <c r="C515" s="12" t="s">
        <v>528</v>
      </c>
      <c r="D515" s="13">
        <v>985061</v>
      </c>
      <c r="H515" s="8">
        <v>61809.89</v>
      </c>
      <c r="L515" s="14" t="s">
        <v>227</v>
      </c>
      <c r="M515" s="15">
        <f t="shared" si="18"/>
        <v>61809.89</v>
      </c>
    </row>
    <row r="516" spans="1:13" outlineLevel="2" x14ac:dyDescent="0.2">
      <c r="A516" s="10">
        <v>469</v>
      </c>
      <c r="B516" s="11" t="s">
        <v>239</v>
      </c>
      <c r="C516" s="12" t="s">
        <v>528</v>
      </c>
      <c r="D516" s="13">
        <v>995796</v>
      </c>
      <c r="H516" s="8">
        <v>22820.25</v>
      </c>
      <c r="L516" s="14" t="s">
        <v>227</v>
      </c>
      <c r="M516" s="15">
        <f t="shared" si="18"/>
        <v>22820.25</v>
      </c>
    </row>
    <row r="517" spans="1:13" outlineLevel="2" x14ac:dyDescent="0.2">
      <c r="A517" s="10">
        <v>470</v>
      </c>
      <c r="B517" s="11" t="s">
        <v>255</v>
      </c>
      <c r="C517" s="12" t="s">
        <v>528</v>
      </c>
      <c r="D517" s="13">
        <v>910230</v>
      </c>
      <c r="H517" s="8">
        <v>2673.26</v>
      </c>
      <c r="L517" s="14" t="s">
        <v>260</v>
      </c>
      <c r="M517" s="15">
        <f t="shared" si="18"/>
        <v>2673.26</v>
      </c>
    </row>
    <row r="518" spans="1:13" outlineLevel="2" x14ac:dyDescent="0.2">
      <c r="A518" s="10">
        <v>471</v>
      </c>
      <c r="B518" s="11" t="s">
        <v>255</v>
      </c>
      <c r="C518" s="12" t="s">
        <v>528</v>
      </c>
      <c r="D518" s="13">
        <v>910393</v>
      </c>
      <c r="H518" s="8">
        <v>305</v>
      </c>
      <c r="L518" s="14" t="s">
        <v>260</v>
      </c>
      <c r="M518" s="15">
        <f t="shared" si="18"/>
        <v>305</v>
      </c>
    </row>
    <row r="519" spans="1:13" outlineLevel="2" x14ac:dyDescent="0.2">
      <c r="A519" s="10">
        <v>472</v>
      </c>
      <c r="B519" s="11" t="s">
        <v>323</v>
      </c>
      <c r="C519" s="12" t="s">
        <v>528</v>
      </c>
      <c r="D519" s="13">
        <v>950422</v>
      </c>
      <c r="H519" s="8">
        <v>11946.16</v>
      </c>
      <c r="L519" s="14" t="s">
        <v>227</v>
      </c>
      <c r="M519" s="15">
        <f t="shared" si="18"/>
        <v>11946.16</v>
      </c>
    </row>
    <row r="520" spans="1:13" outlineLevel="2" x14ac:dyDescent="0.2">
      <c r="A520" s="10">
        <v>473</v>
      </c>
      <c r="B520" s="11" t="s">
        <v>417</v>
      </c>
      <c r="C520" s="12" t="s">
        <v>528</v>
      </c>
      <c r="D520" s="13">
        <v>944031</v>
      </c>
      <c r="H520" s="8">
        <v>4373.3500000000004</v>
      </c>
      <c r="L520" s="14" t="s">
        <v>227</v>
      </c>
      <c r="M520" s="15">
        <f t="shared" si="18"/>
        <v>4373.3500000000004</v>
      </c>
    </row>
    <row r="521" spans="1:13" s="17" customFormat="1" outlineLevel="1" x14ac:dyDescent="0.2">
      <c r="A521" s="21"/>
      <c r="B521" s="26"/>
      <c r="C521" s="20" t="s">
        <v>532</v>
      </c>
      <c r="D521" s="19"/>
      <c r="E521" s="19"/>
      <c r="F521" s="9"/>
      <c r="G521" s="9"/>
      <c r="H521" s="9"/>
      <c r="I521" s="9"/>
      <c r="J521" s="9"/>
      <c r="K521" s="9"/>
      <c r="L521" s="27"/>
      <c r="M521" s="28">
        <f>SUBTOTAL(9,M512:M520)</f>
        <v>638057.23</v>
      </c>
    </row>
    <row r="522" spans="1:13" outlineLevel="2" x14ac:dyDescent="0.2">
      <c r="A522" s="10">
        <v>474</v>
      </c>
      <c r="B522" s="11" t="s">
        <v>395</v>
      </c>
      <c r="C522" s="12" t="s">
        <v>396</v>
      </c>
      <c r="D522" s="13">
        <v>990445</v>
      </c>
      <c r="H522" s="8">
        <v>5267</v>
      </c>
      <c r="L522" s="14" t="s">
        <v>398</v>
      </c>
      <c r="M522" s="15">
        <f>K522+J522+I522+H522+G522+F522</f>
        <v>5267</v>
      </c>
    </row>
    <row r="523" spans="1:13" s="17" customFormat="1" outlineLevel="1" x14ac:dyDescent="0.2">
      <c r="A523" s="21"/>
      <c r="B523" s="26"/>
      <c r="C523" s="20" t="s">
        <v>455</v>
      </c>
      <c r="D523" s="19"/>
      <c r="E523" s="19"/>
      <c r="F523" s="9"/>
      <c r="G523" s="9"/>
      <c r="H523" s="9"/>
      <c r="I523" s="9"/>
      <c r="J523" s="9"/>
      <c r="K523" s="9"/>
      <c r="L523" s="27"/>
      <c r="M523" s="28">
        <f>SUBTOTAL(9,M522:M522)</f>
        <v>5267</v>
      </c>
    </row>
    <row r="524" spans="1:13" outlineLevel="2" x14ac:dyDescent="0.2">
      <c r="A524" s="10">
        <v>475</v>
      </c>
      <c r="B524" s="11" t="s">
        <v>498</v>
      </c>
      <c r="C524" s="12" t="s">
        <v>500</v>
      </c>
      <c r="D524" s="13">
        <v>963877</v>
      </c>
      <c r="H524" s="8">
        <v>6657.32</v>
      </c>
      <c r="L524" s="14" t="s">
        <v>501</v>
      </c>
      <c r="M524" s="8">
        <f>K524+J524+I524+H524+G524+F524</f>
        <v>6657.32</v>
      </c>
    </row>
    <row r="525" spans="1:13" outlineLevel="2" x14ac:dyDescent="0.2">
      <c r="A525" s="10">
        <v>476</v>
      </c>
      <c r="B525" s="11" t="s">
        <v>498</v>
      </c>
      <c r="C525" s="12" t="s">
        <v>500</v>
      </c>
      <c r="D525" s="13">
        <v>963877</v>
      </c>
      <c r="G525" s="8">
        <v>5500</v>
      </c>
      <c r="L525" s="14" t="s">
        <v>147</v>
      </c>
      <c r="M525" s="8">
        <f>K525+J525+I525+H525+G525+F525</f>
        <v>5500</v>
      </c>
    </row>
    <row r="526" spans="1:13" outlineLevel="2" x14ac:dyDescent="0.2">
      <c r="A526" s="10">
        <v>477</v>
      </c>
      <c r="B526" s="11" t="s">
        <v>510</v>
      </c>
      <c r="C526" s="12" t="s">
        <v>500</v>
      </c>
      <c r="D526" s="13">
        <v>968236</v>
      </c>
      <c r="H526" s="8">
        <v>39840.379999999997</v>
      </c>
      <c r="L526" s="14" t="s">
        <v>501</v>
      </c>
      <c r="M526" s="8">
        <f>K526+J526+I526+H526+G526+F526</f>
        <v>39840.379999999997</v>
      </c>
    </row>
    <row r="527" spans="1:13" outlineLevel="2" x14ac:dyDescent="0.2">
      <c r="A527" s="10">
        <v>478</v>
      </c>
      <c r="B527" s="11" t="s">
        <v>514</v>
      </c>
      <c r="C527" s="12" t="s">
        <v>500</v>
      </c>
      <c r="D527" s="13">
        <v>985294</v>
      </c>
      <c r="H527" s="8">
        <v>5221.53</v>
      </c>
      <c r="L527" s="14" t="s">
        <v>501</v>
      </c>
      <c r="M527" s="8">
        <f>K527+J527+I527+H527+G527+F527</f>
        <v>5221.53</v>
      </c>
    </row>
    <row r="528" spans="1:13" s="17" customFormat="1" outlineLevel="1" x14ac:dyDescent="0.2">
      <c r="A528" s="21"/>
      <c r="B528" s="26"/>
      <c r="C528" s="20" t="s">
        <v>515</v>
      </c>
      <c r="D528" s="19"/>
      <c r="E528" s="19"/>
      <c r="F528" s="9"/>
      <c r="G528" s="9"/>
      <c r="H528" s="9"/>
      <c r="I528" s="9"/>
      <c r="J528" s="9"/>
      <c r="K528" s="9"/>
      <c r="L528" s="27"/>
      <c r="M528" s="9">
        <f>SUBTOTAL(9,M524:M527)</f>
        <v>57219.229999999996</v>
      </c>
    </row>
    <row r="529" spans="1:13" outlineLevel="2" x14ac:dyDescent="0.2">
      <c r="A529" s="10">
        <v>479</v>
      </c>
      <c r="B529" s="2" t="s">
        <v>38</v>
      </c>
      <c r="C529" s="3" t="s">
        <v>32</v>
      </c>
      <c r="D529" s="4">
        <v>954257</v>
      </c>
      <c r="E529" s="4"/>
      <c r="F529" s="5"/>
      <c r="G529" s="5">
        <v>230036.22</v>
      </c>
      <c r="H529" s="5"/>
      <c r="I529" s="5"/>
      <c r="J529" s="5"/>
      <c r="K529" s="5"/>
      <c r="L529" s="6" t="s">
        <v>33</v>
      </c>
      <c r="M529" s="15">
        <f t="shared" ref="M529:M549" si="19">K529+J529+I529+H529+G529+F529</f>
        <v>230036.22</v>
      </c>
    </row>
    <row r="530" spans="1:13" outlineLevel="2" x14ac:dyDescent="0.2">
      <c r="A530" s="10">
        <v>480</v>
      </c>
      <c r="B530" s="2" t="s">
        <v>39</v>
      </c>
      <c r="C530" s="3" t="s">
        <v>32</v>
      </c>
      <c r="D530" s="4">
        <v>955882</v>
      </c>
      <c r="E530" s="4"/>
      <c r="F530" s="5"/>
      <c r="G530" s="5">
        <v>25559.58</v>
      </c>
      <c r="H530" s="5"/>
      <c r="I530" s="5"/>
      <c r="J530" s="5"/>
      <c r="K530" s="5"/>
      <c r="L530" s="6" t="s">
        <v>33</v>
      </c>
      <c r="M530" s="15">
        <f t="shared" si="19"/>
        <v>25559.58</v>
      </c>
    </row>
    <row r="531" spans="1:13" outlineLevel="2" x14ac:dyDescent="0.2">
      <c r="A531" s="10">
        <v>481</v>
      </c>
      <c r="B531" s="2" t="s">
        <v>40</v>
      </c>
      <c r="C531" s="3" t="s">
        <v>32</v>
      </c>
      <c r="D531" s="4">
        <v>959146</v>
      </c>
      <c r="E531" s="4"/>
      <c r="F531" s="5"/>
      <c r="G531" s="5">
        <v>50000</v>
      </c>
      <c r="H531" s="5"/>
      <c r="I531" s="5"/>
      <c r="J531" s="5"/>
      <c r="K531" s="5"/>
      <c r="L531" s="6" t="s">
        <v>33</v>
      </c>
      <c r="M531" s="15">
        <f t="shared" si="19"/>
        <v>50000</v>
      </c>
    </row>
    <row r="532" spans="1:13" outlineLevel="2" x14ac:dyDescent="0.2">
      <c r="A532" s="10">
        <v>482</v>
      </c>
      <c r="B532" s="2" t="s">
        <v>40</v>
      </c>
      <c r="C532" s="3" t="s">
        <v>32</v>
      </c>
      <c r="D532" s="4">
        <v>959146</v>
      </c>
      <c r="E532" s="4"/>
      <c r="F532" s="5"/>
      <c r="G532" s="5">
        <v>50859.8</v>
      </c>
      <c r="H532" s="5"/>
      <c r="I532" s="5"/>
      <c r="J532" s="5"/>
      <c r="K532" s="5"/>
      <c r="L532" s="6" t="s">
        <v>33</v>
      </c>
      <c r="M532" s="15">
        <f t="shared" si="19"/>
        <v>50859.8</v>
      </c>
    </row>
    <row r="533" spans="1:13" outlineLevel="2" x14ac:dyDescent="0.2">
      <c r="A533" s="10">
        <v>483</v>
      </c>
      <c r="B533" s="2" t="s">
        <v>40</v>
      </c>
      <c r="C533" s="3" t="s">
        <v>32</v>
      </c>
      <c r="D533" s="4">
        <v>959146</v>
      </c>
      <c r="E533" s="4"/>
      <c r="F533" s="5"/>
      <c r="G533" s="5">
        <v>2456.42</v>
      </c>
      <c r="H533" s="5"/>
      <c r="I533" s="5"/>
      <c r="J533" s="5"/>
      <c r="K533" s="5"/>
      <c r="L533" s="6" t="s">
        <v>33</v>
      </c>
      <c r="M533" s="15">
        <f t="shared" si="19"/>
        <v>2456.42</v>
      </c>
    </row>
    <row r="534" spans="1:13" outlineLevel="2" x14ac:dyDescent="0.2">
      <c r="A534" s="10">
        <v>484</v>
      </c>
      <c r="B534" s="2" t="s">
        <v>43</v>
      </c>
      <c r="C534" s="3" t="s">
        <v>32</v>
      </c>
      <c r="D534" s="4">
        <v>964224</v>
      </c>
      <c r="E534" s="4"/>
      <c r="F534" s="5"/>
      <c r="G534" s="5">
        <v>65000.07</v>
      </c>
      <c r="H534" s="5"/>
      <c r="I534" s="5"/>
      <c r="J534" s="5"/>
      <c r="K534" s="5"/>
      <c r="L534" s="6" t="s">
        <v>33</v>
      </c>
      <c r="M534" s="15">
        <f t="shared" si="19"/>
        <v>65000.07</v>
      </c>
    </row>
    <row r="535" spans="1:13" outlineLevel="2" x14ac:dyDescent="0.2">
      <c r="A535" s="10">
        <v>485</v>
      </c>
      <c r="B535" s="2" t="s">
        <v>43</v>
      </c>
      <c r="C535" s="3" t="s">
        <v>32</v>
      </c>
      <c r="D535" s="4">
        <v>964224</v>
      </c>
      <c r="E535" s="4"/>
      <c r="F535" s="5"/>
      <c r="G535" s="5">
        <v>3144.15</v>
      </c>
      <c r="H535" s="5"/>
      <c r="I535" s="5"/>
      <c r="J535" s="5"/>
      <c r="K535" s="5"/>
      <c r="L535" s="6" t="s">
        <v>33</v>
      </c>
      <c r="M535" s="15">
        <f t="shared" si="19"/>
        <v>3144.15</v>
      </c>
    </row>
    <row r="536" spans="1:13" outlineLevel="2" x14ac:dyDescent="0.2">
      <c r="A536" s="10">
        <v>486</v>
      </c>
      <c r="B536" s="2" t="s">
        <v>44</v>
      </c>
      <c r="C536" s="3" t="s">
        <v>32</v>
      </c>
      <c r="D536" s="4">
        <v>966856</v>
      </c>
      <c r="E536" s="4"/>
      <c r="F536" s="5"/>
      <c r="G536" s="5">
        <v>60368.13</v>
      </c>
      <c r="H536" s="5"/>
      <c r="I536" s="5"/>
      <c r="J536" s="5"/>
      <c r="K536" s="5"/>
      <c r="L536" s="6" t="s">
        <v>33</v>
      </c>
      <c r="M536" s="15">
        <f t="shared" si="19"/>
        <v>60368.13</v>
      </c>
    </row>
    <row r="537" spans="1:13" outlineLevel="2" x14ac:dyDescent="0.2">
      <c r="A537" s="10">
        <v>487</v>
      </c>
      <c r="B537" s="2" t="s">
        <v>44</v>
      </c>
      <c r="C537" s="3" t="s">
        <v>32</v>
      </c>
      <c r="D537" s="4">
        <v>966856</v>
      </c>
      <c r="E537" s="4"/>
      <c r="F537" s="5"/>
      <c r="G537" s="5">
        <v>3326.71</v>
      </c>
      <c r="H537" s="5"/>
      <c r="I537" s="5"/>
      <c r="J537" s="5"/>
      <c r="K537" s="5"/>
      <c r="L537" s="6" t="s">
        <v>33</v>
      </c>
      <c r="M537" s="15">
        <f t="shared" si="19"/>
        <v>3326.71</v>
      </c>
    </row>
    <row r="538" spans="1:13" outlineLevel="2" x14ac:dyDescent="0.2">
      <c r="A538" s="10">
        <v>488</v>
      </c>
      <c r="B538" s="2" t="s">
        <v>49</v>
      </c>
      <c r="C538" s="3" t="s">
        <v>32</v>
      </c>
      <c r="D538" s="4">
        <v>971148</v>
      </c>
      <c r="E538" s="4"/>
      <c r="F538" s="5"/>
      <c r="G538" s="5">
        <v>125368.2</v>
      </c>
      <c r="H538" s="5"/>
      <c r="I538" s="5"/>
      <c r="J538" s="5"/>
      <c r="K538" s="5"/>
      <c r="L538" s="6" t="s">
        <v>33</v>
      </c>
      <c r="M538" s="15">
        <f t="shared" si="19"/>
        <v>125368.2</v>
      </c>
    </row>
    <row r="539" spans="1:13" outlineLevel="2" x14ac:dyDescent="0.2">
      <c r="A539" s="10">
        <v>489</v>
      </c>
      <c r="B539" s="2" t="s">
        <v>49</v>
      </c>
      <c r="C539" s="3" t="s">
        <v>32</v>
      </c>
      <c r="D539" s="4">
        <v>971148</v>
      </c>
      <c r="E539" s="4"/>
      <c r="F539" s="5"/>
      <c r="G539" s="5">
        <v>3578.84</v>
      </c>
      <c r="H539" s="5"/>
      <c r="I539" s="5"/>
      <c r="J539" s="5"/>
      <c r="K539" s="5"/>
      <c r="L539" s="6" t="s">
        <v>33</v>
      </c>
      <c r="M539" s="15">
        <f t="shared" si="19"/>
        <v>3578.84</v>
      </c>
    </row>
    <row r="540" spans="1:13" outlineLevel="2" x14ac:dyDescent="0.2">
      <c r="A540" s="10">
        <v>490</v>
      </c>
      <c r="B540" s="2" t="s">
        <v>50</v>
      </c>
      <c r="C540" s="3" t="s">
        <v>32</v>
      </c>
      <c r="D540" s="4">
        <v>974319</v>
      </c>
      <c r="E540" s="4"/>
      <c r="F540" s="5"/>
      <c r="G540" s="5">
        <v>104473.5</v>
      </c>
      <c r="H540" s="5"/>
      <c r="I540" s="5"/>
      <c r="J540" s="5"/>
      <c r="K540" s="5"/>
      <c r="L540" s="6" t="s">
        <v>33</v>
      </c>
      <c r="M540" s="15">
        <f t="shared" si="19"/>
        <v>104473.5</v>
      </c>
    </row>
    <row r="541" spans="1:13" outlineLevel="2" x14ac:dyDescent="0.2">
      <c r="A541" s="10">
        <v>491</v>
      </c>
      <c r="B541" s="2" t="s">
        <v>50</v>
      </c>
      <c r="C541" s="3" t="s">
        <v>32</v>
      </c>
      <c r="D541" s="4">
        <v>974319</v>
      </c>
      <c r="E541" s="4"/>
      <c r="F541" s="5"/>
      <c r="G541" s="5">
        <v>7137.52</v>
      </c>
      <c r="H541" s="5"/>
      <c r="I541" s="5"/>
      <c r="J541" s="5"/>
      <c r="K541" s="5"/>
      <c r="L541" s="6" t="s">
        <v>33</v>
      </c>
      <c r="M541" s="15">
        <f t="shared" si="19"/>
        <v>7137.52</v>
      </c>
    </row>
    <row r="542" spans="1:13" outlineLevel="2" x14ac:dyDescent="0.2">
      <c r="A542" s="10">
        <v>492</v>
      </c>
      <c r="B542" s="2" t="s">
        <v>61</v>
      </c>
      <c r="C542" s="3" t="s">
        <v>32</v>
      </c>
      <c r="D542" s="4">
        <v>980517</v>
      </c>
      <c r="E542" s="4"/>
      <c r="F542" s="5"/>
      <c r="G542" s="5">
        <v>104473.5</v>
      </c>
      <c r="H542" s="5"/>
      <c r="I542" s="5"/>
      <c r="J542" s="5"/>
      <c r="K542" s="5"/>
      <c r="L542" s="6" t="s">
        <v>33</v>
      </c>
      <c r="M542" s="15">
        <f t="shared" si="19"/>
        <v>104473.5</v>
      </c>
    </row>
    <row r="543" spans="1:13" outlineLevel="2" x14ac:dyDescent="0.2">
      <c r="A543" s="10">
        <v>493</v>
      </c>
      <c r="B543" s="11" t="s">
        <v>61</v>
      </c>
      <c r="C543" s="12" t="s">
        <v>32</v>
      </c>
      <c r="D543" s="13">
        <v>980517</v>
      </c>
      <c r="G543" s="8">
        <v>3973.25</v>
      </c>
      <c r="L543" s="14" t="s">
        <v>33</v>
      </c>
      <c r="M543" s="15">
        <f t="shared" si="19"/>
        <v>3973.25</v>
      </c>
    </row>
    <row r="544" spans="1:13" outlineLevel="2" x14ac:dyDescent="0.2">
      <c r="A544" s="10">
        <v>494</v>
      </c>
      <c r="B544" s="2" t="s">
        <v>67</v>
      </c>
      <c r="C544" s="3" t="s">
        <v>32</v>
      </c>
      <c r="D544" s="4">
        <v>984522</v>
      </c>
      <c r="E544" s="4"/>
      <c r="F544" s="5"/>
      <c r="G544" s="5">
        <v>41789.4</v>
      </c>
      <c r="H544" s="5"/>
      <c r="I544" s="5"/>
      <c r="J544" s="5"/>
      <c r="K544" s="5"/>
      <c r="L544" s="6" t="s">
        <v>33</v>
      </c>
      <c r="M544" s="15">
        <f t="shared" si="19"/>
        <v>41789.4</v>
      </c>
    </row>
    <row r="545" spans="1:13" outlineLevel="2" x14ac:dyDescent="0.2">
      <c r="A545" s="10">
        <v>495</v>
      </c>
      <c r="B545" s="2" t="s">
        <v>68</v>
      </c>
      <c r="C545" s="3" t="s">
        <v>32</v>
      </c>
      <c r="D545" s="4">
        <v>984522</v>
      </c>
      <c r="E545" s="4"/>
      <c r="F545" s="5"/>
      <c r="G545" s="5">
        <v>1581.16</v>
      </c>
      <c r="H545" s="5"/>
      <c r="I545" s="5"/>
      <c r="J545" s="5"/>
      <c r="K545" s="5"/>
      <c r="L545" s="6" t="s">
        <v>33</v>
      </c>
      <c r="M545" s="15">
        <f t="shared" si="19"/>
        <v>1581.16</v>
      </c>
    </row>
    <row r="546" spans="1:13" outlineLevel="2" x14ac:dyDescent="0.2">
      <c r="A546" s="10">
        <v>496</v>
      </c>
      <c r="B546" s="2" t="s">
        <v>91</v>
      </c>
      <c r="C546" s="3" t="s">
        <v>32</v>
      </c>
      <c r="D546" s="4">
        <v>995714</v>
      </c>
      <c r="E546" s="4"/>
      <c r="F546" s="5"/>
      <c r="G546" s="5">
        <v>96646.7</v>
      </c>
      <c r="H546" s="5"/>
      <c r="I546" s="5"/>
      <c r="J546" s="5"/>
      <c r="K546" s="5"/>
      <c r="L546" s="6" t="s">
        <v>33</v>
      </c>
      <c r="M546" s="15">
        <f t="shared" si="19"/>
        <v>96646.7</v>
      </c>
    </row>
    <row r="547" spans="1:13" outlineLevel="2" x14ac:dyDescent="0.2">
      <c r="A547" s="10">
        <v>497</v>
      </c>
      <c r="B547" s="2" t="s">
        <v>91</v>
      </c>
      <c r="C547" s="3" t="s">
        <v>32</v>
      </c>
      <c r="D547" s="4">
        <v>995714</v>
      </c>
      <c r="E547" s="4"/>
      <c r="F547" s="5"/>
      <c r="G547" s="5">
        <v>2068</v>
      </c>
      <c r="H547" s="5"/>
      <c r="I547" s="5"/>
      <c r="J547" s="5"/>
      <c r="K547" s="5"/>
      <c r="L547" s="6" t="s">
        <v>33</v>
      </c>
      <c r="M547" s="15">
        <f t="shared" si="19"/>
        <v>2068</v>
      </c>
    </row>
    <row r="548" spans="1:13" outlineLevel="2" x14ac:dyDescent="0.2">
      <c r="A548" s="10">
        <v>498</v>
      </c>
      <c r="B548" s="11" t="s">
        <v>197</v>
      </c>
      <c r="C548" s="12" t="s">
        <v>32</v>
      </c>
      <c r="D548" s="13">
        <v>968803</v>
      </c>
      <c r="G548" s="8">
        <v>36143.699999999997</v>
      </c>
      <c r="L548" s="14" t="s">
        <v>33</v>
      </c>
      <c r="M548" s="15">
        <f t="shared" si="19"/>
        <v>36143.699999999997</v>
      </c>
    </row>
    <row r="549" spans="1:13" outlineLevel="2" x14ac:dyDescent="0.2">
      <c r="A549" s="10">
        <v>499</v>
      </c>
      <c r="B549" s="11" t="s">
        <v>197</v>
      </c>
      <c r="C549" s="12" t="s">
        <v>32</v>
      </c>
      <c r="D549" s="13">
        <v>968803</v>
      </c>
      <c r="G549" s="8">
        <v>25179.73</v>
      </c>
      <c r="L549" s="14" t="s">
        <v>33</v>
      </c>
      <c r="M549" s="15">
        <f t="shared" si="19"/>
        <v>25179.73</v>
      </c>
    </row>
    <row r="550" spans="1:13" outlineLevel="1" x14ac:dyDescent="0.2">
      <c r="A550" s="10"/>
      <c r="B550" s="11"/>
      <c r="C550" s="20" t="s">
        <v>456</v>
      </c>
      <c r="M550" s="15">
        <f>SUBTOTAL(9,M529:M549)</f>
        <v>1043164.58</v>
      </c>
    </row>
    <row r="551" spans="1:13" outlineLevel="2" x14ac:dyDescent="0.2">
      <c r="A551" s="10">
        <v>500</v>
      </c>
      <c r="B551" s="2" t="s">
        <v>54</v>
      </c>
      <c r="C551" s="3" t="s">
        <v>55</v>
      </c>
      <c r="D551" s="4">
        <v>976105</v>
      </c>
      <c r="E551" s="4"/>
      <c r="G551" s="5">
        <v>2945</v>
      </c>
      <c r="H551" s="5"/>
      <c r="I551" s="5"/>
      <c r="J551" s="5"/>
      <c r="K551" s="5"/>
      <c r="L551" s="6" t="s">
        <v>56</v>
      </c>
      <c r="M551" s="15">
        <f t="shared" ref="M551:M556" si="20">K551+J551+I551+H551+G551+F551</f>
        <v>2945</v>
      </c>
    </row>
    <row r="552" spans="1:13" outlineLevel="2" x14ac:dyDescent="0.2">
      <c r="A552" s="10">
        <v>501</v>
      </c>
      <c r="B552" s="11" t="s">
        <v>61</v>
      </c>
      <c r="C552" s="12" t="s">
        <v>55</v>
      </c>
      <c r="D552" s="13">
        <v>980518</v>
      </c>
      <c r="G552" s="8">
        <v>4745</v>
      </c>
      <c r="L552" s="14" t="s">
        <v>56</v>
      </c>
      <c r="M552" s="15">
        <f t="shared" si="20"/>
        <v>4745</v>
      </c>
    </row>
    <row r="553" spans="1:13" outlineLevel="2" x14ac:dyDescent="0.2">
      <c r="A553" s="10">
        <v>502</v>
      </c>
      <c r="B553" s="2" t="s">
        <v>68</v>
      </c>
      <c r="C553" s="3" t="s">
        <v>55</v>
      </c>
      <c r="D553" s="4">
        <v>984523</v>
      </c>
      <c r="E553" s="4"/>
      <c r="F553" s="5"/>
      <c r="G553" s="5">
        <v>2020</v>
      </c>
      <c r="H553" s="5"/>
      <c r="I553" s="5"/>
      <c r="J553" s="5"/>
      <c r="K553" s="5"/>
      <c r="L553" s="6" t="s">
        <v>56</v>
      </c>
      <c r="M553" s="15">
        <f t="shared" si="20"/>
        <v>2020</v>
      </c>
    </row>
    <row r="554" spans="1:13" outlineLevel="2" x14ac:dyDescent="0.2">
      <c r="A554" s="10">
        <v>503</v>
      </c>
      <c r="B554" s="2" t="s">
        <v>83</v>
      </c>
      <c r="C554" s="3" t="s">
        <v>55</v>
      </c>
      <c r="D554" s="4">
        <v>992063</v>
      </c>
      <c r="E554" s="4"/>
      <c r="F554" s="5"/>
      <c r="G554" s="5">
        <v>4808.05</v>
      </c>
      <c r="H554" s="5"/>
      <c r="I554" s="5"/>
      <c r="J554" s="5"/>
      <c r="K554" s="5"/>
      <c r="L554" s="6" t="s">
        <v>56</v>
      </c>
      <c r="M554" s="15">
        <f t="shared" si="20"/>
        <v>4808.05</v>
      </c>
    </row>
    <row r="555" spans="1:13" outlineLevel="2" x14ac:dyDescent="0.2">
      <c r="A555" s="10">
        <v>504</v>
      </c>
      <c r="B555" s="2" t="s">
        <v>99</v>
      </c>
      <c r="C555" s="3" t="s">
        <v>55</v>
      </c>
      <c r="D555" s="4">
        <v>998615</v>
      </c>
      <c r="E555" s="4"/>
      <c r="F555" s="5"/>
      <c r="G555" s="5">
        <v>240</v>
      </c>
      <c r="H555" s="5"/>
      <c r="I555" s="5"/>
      <c r="J555" s="5"/>
      <c r="K555" s="5"/>
      <c r="L555" s="6" t="s">
        <v>56</v>
      </c>
      <c r="M555" s="15">
        <f t="shared" si="20"/>
        <v>240</v>
      </c>
    </row>
    <row r="556" spans="1:13" outlineLevel="2" x14ac:dyDescent="0.2">
      <c r="A556" s="10">
        <v>505</v>
      </c>
      <c r="B556" s="2" t="s">
        <v>119</v>
      </c>
      <c r="C556" s="3" t="s">
        <v>55</v>
      </c>
      <c r="D556" s="4">
        <v>910169</v>
      </c>
      <c r="E556" s="4"/>
      <c r="F556" s="5"/>
      <c r="G556" s="5">
        <v>1695</v>
      </c>
      <c r="H556" s="5"/>
      <c r="I556" s="5"/>
      <c r="J556" s="5"/>
      <c r="K556" s="5"/>
      <c r="L556" s="6" t="s">
        <v>56</v>
      </c>
      <c r="M556" s="15">
        <f t="shared" si="20"/>
        <v>1695</v>
      </c>
    </row>
    <row r="557" spans="1:13" outlineLevel="1" x14ac:dyDescent="0.2">
      <c r="A557" s="10"/>
      <c r="B557" s="2"/>
      <c r="C557" s="45" t="s">
        <v>457</v>
      </c>
      <c r="D557" s="4"/>
      <c r="E557" s="4"/>
      <c r="F557" s="5"/>
      <c r="G557" s="5"/>
      <c r="H557" s="5"/>
      <c r="I557" s="5"/>
      <c r="J557" s="5"/>
      <c r="K557" s="5"/>
      <c r="L557" s="6"/>
      <c r="M557" s="15">
        <f>SUBTOTAL(9,M551:M556)</f>
        <v>16453.05</v>
      </c>
    </row>
    <row r="558" spans="1:13" outlineLevel="2" x14ac:dyDescent="0.2">
      <c r="A558" s="10">
        <v>506</v>
      </c>
      <c r="B558" s="2" t="s">
        <v>94</v>
      </c>
      <c r="C558" s="3" t="s">
        <v>96</v>
      </c>
      <c r="D558" s="4">
        <v>997916</v>
      </c>
      <c r="E558" s="4"/>
      <c r="F558" s="5"/>
      <c r="G558" s="5"/>
      <c r="H558" s="5">
        <v>2710</v>
      </c>
      <c r="I558" s="5"/>
      <c r="J558" s="5"/>
      <c r="K558" s="5"/>
      <c r="L558" s="6" t="s">
        <v>126</v>
      </c>
      <c r="M558" s="15">
        <f>K558+J558+I558+H558+G558+F558</f>
        <v>2710</v>
      </c>
    </row>
    <row r="559" spans="1:13" outlineLevel="2" x14ac:dyDescent="0.2">
      <c r="A559" s="10">
        <v>507</v>
      </c>
      <c r="B559" s="11" t="s">
        <v>193</v>
      </c>
      <c r="C559" s="3" t="s">
        <v>96</v>
      </c>
      <c r="D559" s="4" t="s">
        <v>192</v>
      </c>
      <c r="E559" s="4"/>
      <c r="F559" s="5"/>
      <c r="G559" s="5"/>
      <c r="H559" s="5">
        <v>-2710</v>
      </c>
      <c r="I559" s="5"/>
      <c r="J559" s="5"/>
      <c r="K559" s="5"/>
      <c r="L559" s="6" t="s">
        <v>191</v>
      </c>
      <c r="M559" s="15">
        <f>K559+J559+I559+H559+G559+F559</f>
        <v>-2710</v>
      </c>
    </row>
    <row r="560" spans="1:13" s="17" customFormat="1" outlineLevel="1" x14ac:dyDescent="0.2">
      <c r="A560" s="21"/>
      <c r="B560" s="26"/>
      <c r="C560" s="45" t="s">
        <v>458</v>
      </c>
      <c r="D560" s="24"/>
      <c r="E560" s="24"/>
      <c r="F560" s="1"/>
      <c r="G560" s="1"/>
      <c r="H560" s="1"/>
      <c r="I560" s="1"/>
      <c r="J560" s="1"/>
      <c r="K560" s="1"/>
      <c r="L560" s="25"/>
      <c r="M560" s="28">
        <f>SUBTOTAL(9,M558:M559)</f>
        <v>0</v>
      </c>
    </row>
    <row r="561" spans="1:13" outlineLevel="2" x14ac:dyDescent="0.2">
      <c r="A561" s="10">
        <v>508</v>
      </c>
      <c r="B561" s="11" t="s">
        <v>517</v>
      </c>
      <c r="C561" s="12" t="s">
        <v>518</v>
      </c>
      <c r="D561" s="13">
        <v>987079</v>
      </c>
      <c r="H561" s="8">
        <v>3500</v>
      </c>
      <c r="L561" s="14" t="s">
        <v>521</v>
      </c>
      <c r="M561" s="8">
        <f>K561+J561+I561+H561+G561+F561</f>
        <v>3500</v>
      </c>
    </row>
    <row r="562" spans="1:13" outlineLevel="2" x14ac:dyDescent="0.2">
      <c r="A562" s="10">
        <v>509</v>
      </c>
      <c r="B562" s="11" t="s">
        <v>519</v>
      </c>
      <c r="C562" s="12" t="s">
        <v>518</v>
      </c>
      <c r="D562" s="13">
        <v>987778</v>
      </c>
      <c r="H562" s="8">
        <v>1182.8800000000001</v>
      </c>
      <c r="L562" s="14" t="s">
        <v>521</v>
      </c>
      <c r="M562" s="8">
        <f>K562+J562+I562+H562+G562+F562</f>
        <v>1182.8800000000001</v>
      </c>
    </row>
    <row r="563" spans="1:13" s="17" customFormat="1" outlineLevel="1" x14ac:dyDescent="0.2">
      <c r="A563" s="21"/>
      <c r="B563" s="26"/>
      <c r="C563" s="20" t="s">
        <v>525</v>
      </c>
      <c r="D563" s="19"/>
      <c r="E563" s="19"/>
      <c r="F563" s="9"/>
      <c r="G563" s="9"/>
      <c r="H563" s="9"/>
      <c r="I563" s="9"/>
      <c r="J563" s="9"/>
      <c r="K563" s="9"/>
      <c r="L563" s="27"/>
      <c r="M563" s="9">
        <f>SUBTOTAL(9,M561:M562)</f>
        <v>4682.88</v>
      </c>
    </row>
    <row r="564" spans="1:13" outlineLevel="2" x14ac:dyDescent="0.2">
      <c r="A564" s="10">
        <v>510</v>
      </c>
      <c r="B564" s="11" t="s">
        <v>221</v>
      </c>
      <c r="C564" s="12" t="s">
        <v>243</v>
      </c>
      <c r="D564" s="13">
        <v>980234</v>
      </c>
      <c r="I564" s="8">
        <v>6600</v>
      </c>
      <c r="L564" s="14" t="s">
        <v>89</v>
      </c>
      <c r="M564" s="15">
        <f t="shared" ref="M564:M590" si="21">K564+J564+I564+H564+G564+F564</f>
        <v>6600</v>
      </c>
    </row>
    <row r="565" spans="1:13" outlineLevel="2" x14ac:dyDescent="0.2">
      <c r="A565" s="10">
        <v>511</v>
      </c>
      <c r="B565" s="11" t="s">
        <v>224</v>
      </c>
      <c r="C565" s="12" t="s">
        <v>243</v>
      </c>
      <c r="D565" s="13">
        <v>985565</v>
      </c>
      <c r="J565" s="8">
        <v>9487.5</v>
      </c>
      <c r="L565" s="14" t="s">
        <v>225</v>
      </c>
      <c r="M565" s="15">
        <f t="shared" si="21"/>
        <v>9487.5</v>
      </c>
    </row>
    <row r="566" spans="1:13" outlineLevel="2" x14ac:dyDescent="0.2">
      <c r="A566" s="10">
        <v>512</v>
      </c>
      <c r="B566" s="11" t="s">
        <v>230</v>
      </c>
      <c r="C566" s="12" t="s">
        <v>243</v>
      </c>
      <c r="D566" s="13">
        <v>986278</v>
      </c>
      <c r="J566" s="8">
        <v>10800</v>
      </c>
      <c r="L566" s="14" t="s">
        <v>89</v>
      </c>
      <c r="M566" s="15">
        <f t="shared" si="21"/>
        <v>10800</v>
      </c>
    </row>
    <row r="567" spans="1:13" outlineLevel="2" x14ac:dyDescent="0.2">
      <c r="A567" s="10">
        <v>513</v>
      </c>
      <c r="B567" s="11" t="s">
        <v>237</v>
      </c>
      <c r="C567" s="12" t="s">
        <v>243</v>
      </c>
      <c r="D567" s="13">
        <v>990432</v>
      </c>
      <c r="J567" s="8">
        <v>12000</v>
      </c>
      <c r="L567" s="14" t="s">
        <v>89</v>
      </c>
      <c r="M567" s="15">
        <f t="shared" si="21"/>
        <v>12000</v>
      </c>
    </row>
    <row r="568" spans="1:13" outlineLevel="2" x14ac:dyDescent="0.2">
      <c r="A568" s="10">
        <v>514</v>
      </c>
      <c r="B568" s="11" t="s">
        <v>239</v>
      </c>
      <c r="C568" s="12" t="s">
        <v>243</v>
      </c>
      <c r="D568" s="13">
        <v>995781</v>
      </c>
      <c r="J568" s="8">
        <v>12000</v>
      </c>
      <c r="L568" s="14" t="s">
        <v>89</v>
      </c>
      <c r="M568" s="15">
        <f t="shared" si="21"/>
        <v>12000</v>
      </c>
    </row>
    <row r="569" spans="1:13" outlineLevel="2" x14ac:dyDescent="0.2">
      <c r="A569" s="10">
        <v>515</v>
      </c>
      <c r="B569" s="11" t="s">
        <v>246</v>
      </c>
      <c r="C569" s="12" t="s">
        <v>243</v>
      </c>
      <c r="D569" s="13">
        <v>997701</v>
      </c>
      <c r="J569" s="8">
        <v>12225</v>
      </c>
      <c r="L569" s="14" t="s">
        <v>89</v>
      </c>
      <c r="M569" s="15">
        <f t="shared" si="21"/>
        <v>12225</v>
      </c>
    </row>
    <row r="570" spans="1:13" outlineLevel="2" x14ac:dyDescent="0.2">
      <c r="A570" s="10">
        <v>516</v>
      </c>
      <c r="B570" s="11" t="s">
        <v>249</v>
      </c>
      <c r="C570" s="12" t="s">
        <v>243</v>
      </c>
      <c r="D570" s="13">
        <v>901076</v>
      </c>
      <c r="J570" s="8">
        <v>12000</v>
      </c>
      <c r="L570" s="14" t="s">
        <v>89</v>
      </c>
      <c r="M570" s="15">
        <f t="shared" si="21"/>
        <v>12000</v>
      </c>
    </row>
    <row r="571" spans="1:13" outlineLevel="2" x14ac:dyDescent="0.2">
      <c r="A571" s="10">
        <v>517</v>
      </c>
      <c r="B571" s="11" t="s">
        <v>250</v>
      </c>
      <c r="C571" s="12" t="s">
        <v>243</v>
      </c>
      <c r="D571" s="13">
        <v>906482</v>
      </c>
      <c r="J571" s="8">
        <v>12000</v>
      </c>
      <c r="L571" s="14" t="s">
        <v>89</v>
      </c>
      <c r="M571" s="15">
        <f t="shared" si="21"/>
        <v>12000</v>
      </c>
    </row>
    <row r="572" spans="1:13" outlineLevel="2" x14ac:dyDescent="0.2">
      <c r="A572" s="10">
        <v>518</v>
      </c>
      <c r="B572" s="11" t="s">
        <v>255</v>
      </c>
      <c r="C572" s="12" t="s">
        <v>243</v>
      </c>
      <c r="D572" s="13">
        <v>910238</v>
      </c>
      <c r="J572" s="8">
        <v>12000</v>
      </c>
      <c r="L572" s="14" t="s">
        <v>89</v>
      </c>
      <c r="M572" s="15">
        <f t="shared" si="21"/>
        <v>12000</v>
      </c>
    </row>
    <row r="573" spans="1:13" outlineLevel="2" x14ac:dyDescent="0.2">
      <c r="A573" s="10">
        <v>519</v>
      </c>
      <c r="B573" s="11" t="s">
        <v>263</v>
      </c>
      <c r="C573" s="12" t="s">
        <v>243</v>
      </c>
      <c r="D573" s="13">
        <v>914462</v>
      </c>
      <c r="J573" s="8">
        <v>9750</v>
      </c>
      <c r="L573" s="14" t="s">
        <v>89</v>
      </c>
      <c r="M573" s="15">
        <f t="shared" si="21"/>
        <v>9750</v>
      </c>
    </row>
    <row r="574" spans="1:13" outlineLevel="2" x14ac:dyDescent="0.2">
      <c r="A574" s="10">
        <v>520</v>
      </c>
      <c r="B574" s="11" t="s">
        <v>267</v>
      </c>
      <c r="C574" s="12" t="s">
        <v>243</v>
      </c>
      <c r="D574" s="13">
        <v>917336</v>
      </c>
      <c r="J574" s="8">
        <v>11850</v>
      </c>
      <c r="L574" s="14" t="s">
        <v>89</v>
      </c>
      <c r="M574" s="15">
        <f t="shared" si="21"/>
        <v>11850</v>
      </c>
    </row>
    <row r="575" spans="1:13" outlineLevel="2" x14ac:dyDescent="0.2">
      <c r="A575" s="10">
        <v>521</v>
      </c>
      <c r="B575" s="11" t="s">
        <v>273</v>
      </c>
      <c r="C575" s="12" t="s">
        <v>243</v>
      </c>
      <c r="D575" s="13">
        <v>921189</v>
      </c>
      <c r="J575" s="8">
        <v>12000</v>
      </c>
      <c r="L575" s="14" t="s">
        <v>89</v>
      </c>
      <c r="M575" s="15">
        <f t="shared" si="21"/>
        <v>12000</v>
      </c>
    </row>
    <row r="576" spans="1:13" outlineLevel="2" x14ac:dyDescent="0.2">
      <c r="A576" s="10">
        <v>522</v>
      </c>
      <c r="B576" s="11" t="s">
        <v>280</v>
      </c>
      <c r="C576" s="12" t="s">
        <v>243</v>
      </c>
      <c r="D576" s="13">
        <v>928802</v>
      </c>
      <c r="J576" s="8">
        <v>24000</v>
      </c>
      <c r="L576" s="14" t="s">
        <v>89</v>
      </c>
      <c r="M576" s="15">
        <f t="shared" si="21"/>
        <v>24000</v>
      </c>
    </row>
    <row r="577" spans="1:13" outlineLevel="2" x14ac:dyDescent="0.2">
      <c r="A577" s="10">
        <v>523</v>
      </c>
      <c r="B577" s="11" t="s">
        <v>296</v>
      </c>
      <c r="C577" s="12" t="s">
        <v>243</v>
      </c>
      <c r="D577" s="13">
        <v>932847</v>
      </c>
      <c r="J577" s="8">
        <v>12000</v>
      </c>
      <c r="L577" s="14" t="s">
        <v>89</v>
      </c>
      <c r="M577" s="15">
        <f t="shared" si="21"/>
        <v>12000</v>
      </c>
    </row>
    <row r="578" spans="1:13" outlineLevel="2" x14ac:dyDescent="0.2">
      <c r="A578" s="10">
        <v>524</v>
      </c>
      <c r="B578" s="11" t="s">
        <v>299</v>
      </c>
      <c r="C578" s="12" t="s">
        <v>243</v>
      </c>
      <c r="D578" s="13">
        <v>935497</v>
      </c>
      <c r="J578" s="8">
        <v>12000</v>
      </c>
      <c r="L578" s="14" t="s">
        <v>89</v>
      </c>
      <c r="M578" s="15">
        <f t="shared" si="21"/>
        <v>12000</v>
      </c>
    </row>
    <row r="579" spans="1:13" outlineLevel="2" x14ac:dyDescent="0.2">
      <c r="A579" s="10">
        <v>525</v>
      </c>
      <c r="B579" s="11" t="s">
        <v>307</v>
      </c>
      <c r="C579" s="7" t="s">
        <v>243</v>
      </c>
      <c r="D579" s="13">
        <v>939848</v>
      </c>
      <c r="J579" s="8">
        <v>12000</v>
      </c>
      <c r="L579" s="14" t="s">
        <v>89</v>
      </c>
      <c r="M579" s="15">
        <f t="shared" si="21"/>
        <v>12000</v>
      </c>
    </row>
    <row r="580" spans="1:13" outlineLevel="2" x14ac:dyDescent="0.2">
      <c r="A580" s="10">
        <v>526</v>
      </c>
      <c r="B580" s="11" t="s">
        <v>317</v>
      </c>
      <c r="C580" s="12" t="s">
        <v>243</v>
      </c>
      <c r="D580" s="13">
        <v>943723</v>
      </c>
      <c r="J580" s="8">
        <v>12000</v>
      </c>
      <c r="L580" s="14" t="s">
        <v>89</v>
      </c>
      <c r="M580" s="15">
        <f t="shared" si="21"/>
        <v>12000</v>
      </c>
    </row>
    <row r="581" spans="1:13" outlineLevel="2" x14ac:dyDescent="0.2">
      <c r="A581" s="10">
        <v>527</v>
      </c>
      <c r="B581" s="11" t="s">
        <v>318</v>
      </c>
      <c r="C581" s="12" t="s">
        <v>243</v>
      </c>
      <c r="D581" s="13">
        <v>947105</v>
      </c>
      <c r="J581" s="8">
        <v>12000</v>
      </c>
      <c r="L581" s="14" t="s">
        <v>89</v>
      </c>
      <c r="M581" s="15">
        <f t="shared" si="21"/>
        <v>12000</v>
      </c>
    </row>
    <row r="582" spans="1:13" outlineLevel="2" x14ac:dyDescent="0.2">
      <c r="A582" s="10">
        <v>528</v>
      </c>
      <c r="B582" s="11" t="s">
        <v>324</v>
      </c>
      <c r="C582" s="12" t="s">
        <v>243</v>
      </c>
      <c r="D582" s="13">
        <v>951579</v>
      </c>
      <c r="J582" s="8">
        <v>12000</v>
      </c>
      <c r="L582" s="14" t="s">
        <v>89</v>
      </c>
      <c r="M582" s="15">
        <f t="shared" si="21"/>
        <v>12000</v>
      </c>
    </row>
    <row r="583" spans="1:13" outlineLevel="2" x14ac:dyDescent="0.2">
      <c r="A583" s="10">
        <v>529</v>
      </c>
      <c r="B583" s="11" t="s">
        <v>336</v>
      </c>
      <c r="C583" s="12" t="s">
        <v>243</v>
      </c>
      <c r="D583" s="13">
        <v>954529</v>
      </c>
      <c r="J583" s="8">
        <v>12000</v>
      </c>
      <c r="L583" s="14" t="s">
        <v>89</v>
      </c>
      <c r="M583" s="15">
        <f t="shared" si="21"/>
        <v>12000</v>
      </c>
    </row>
    <row r="584" spans="1:13" outlineLevel="2" x14ac:dyDescent="0.2">
      <c r="A584" s="10">
        <v>530</v>
      </c>
      <c r="B584" s="11" t="s">
        <v>345</v>
      </c>
      <c r="C584" s="12" t="s">
        <v>243</v>
      </c>
      <c r="D584" s="13">
        <v>960865</v>
      </c>
      <c r="J584" s="8">
        <v>12000</v>
      </c>
      <c r="L584" s="14" t="s">
        <v>89</v>
      </c>
      <c r="M584" s="15">
        <f t="shared" si="21"/>
        <v>12000</v>
      </c>
    </row>
    <row r="585" spans="1:13" outlineLevel="2" x14ac:dyDescent="0.2">
      <c r="A585" s="10">
        <v>531</v>
      </c>
      <c r="B585" s="11" t="s">
        <v>348</v>
      </c>
      <c r="C585" s="12" t="s">
        <v>243</v>
      </c>
      <c r="D585" s="13">
        <v>961646</v>
      </c>
      <c r="J585" s="8">
        <v>12000</v>
      </c>
      <c r="L585" s="14" t="s">
        <v>89</v>
      </c>
      <c r="M585" s="15">
        <f t="shared" si="21"/>
        <v>12000</v>
      </c>
    </row>
    <row r="586" spans="1:13" outlineLevel="2" x14ac:dyDescent="0.2">
      <c r="A586" s="10">
        <v>532</v>
      </c>
      <c r="B586" s="11" t="s">
        <v>357</v>
      </c>
      <c r="C586" s="12" t="s">
        <v>243</v>
      </c>
      <c r="D586" s="13">
        <v>965949</v>
      </c>
      <c r="J586" s="8">
        <v>12000</v>
      </c>
      <c r="L586" s="14" t="s">
        <v>89</v>
      </c>
      <c r="M586" s="15">
        <f t="shared" si="21"/>
        <v>12000</v>
      </c>
    </row>
    <row r="587" spans="1:13" outlineLevel="2" x14ac:dyDescent="0.2">
      <c r="A587" s="10">
        <v>533</v>
      </c>
      <c r="B587" s="11" t="s">
        <v>369</v>
      </c>
      <c r="C587" s="12" t="s">
        <v>243</v>
      </c>
      <c r="D587" s="13">
        <v>970881</v>
      </c>
      <c r="J587" s="8">
        <v>9075</v>
      </c>
      <c r="L587" s="14" t="s">
        <v>89</v>
      </c>
      <c r="M587" s="15">
        <f t="shared" si="21"/>
        <v>9075</v>
      </c>
    </row>
    <row r="588" spans="1:13" outlineLevel="2" x14ac:dyDescent="0.2">
      <c r="A588" s="10">
        <v>534</v>
      </c>
      <c r="B588" s="11" t="s">
        <v>377</v>
      </c>
      <c r="C588" s="12" t="s">
        <v>243</v>
      </c>
      <c r="D588" s="13">
        <v>978227</v>
      </c>
      <c r="J588" s="8">
        <v>8887.5</v>
      </c>
      <c r="L588" s="14" t="s">
        <v>89</v>
      </c>
      <c r="M588" s="15">
        <f t="shared" si="21"/>
        <v>8887.5</v>
      </c>
    </row>
    <row r="589" spans="1:13" outlineLevel="2" x14ac:dyDescent="0.2">
      <c r="A589" s="10">
        <v>535</v>
      </c>
      <c r="B589" s="11" t="s">
        <v>382</v>
      </c>
      <c r="C589" s="12" t="s">
        <v>243</v>
      </c>
      <c r="D589" s="13">
        <v>983876</v>
      </c>
      <c r="J589" s="8">
        <v>1050</v>
      </c>
      <c r="L589" s="14" t="s">
        <v>89</v>
      </c>
      <c r="M589" s="15">
        <f t="shared" si="21"/>
        <v>1050</v>
      </c>
    </row>
    <row r="590" spans="1:13" outlineLevel="2" x14ac:dyDescent="0.2">
      <c r="A590" s="10">
        <v>536</v>
      </c>
      <c r="B590" s="11" t="s">
        <v>498</v>
      </c>
      <c r="C590" s="12" t="s">
        <v>243</v>
      </c>
      <c r="D590" s="13">
        <v>963863</v>
      </c>
      <c r="J590" s="8">
        <v>1155</v>
      </c>
      <c r="L590" s="14" t="s">
        <v>89</v>
      </c>
      <c r="M590" s="8">
        <f t="shared" si="21"/>
        <v>1155</v>
      </c>
    </row>
    <row r="591" spans="1:13" s="17" customFormat="1" outlineLevel="1" x14ac:dyDescent="0.2">
      <c r="A591" s="21"/>
      <c r="B591" s="26"/>
      <c r="C591" s="20" t="s">
        <v>459</v>
      </c>
      <c r="D591" s="19"/>
      <c r="E591" s="19"/>
      <c r="F591" s="9"/>
      <c r="G591" s="9"/>
      <c r="H591" s="9"/>
      <c r="I591" s="9"/>
      <c r="J591" s="9"/>
      <c r="K591" s="9"/>
      <c r="L591" s="27"/>
      <c r="M591" s="9">
        <f>SUBTOTAL(9,M564:M590)</f>
        <v>296880</v>
      </c>
    </row>
    <row r="592" spans="1:13" outlineLevel="2" x14ac:dyDescent="0.2">
      <c r="A592" s="10">
        <v>537</v>
      </c>
      <c r="B592" s="2" t="s">
        <v>80</v>
      </c>
      <c r="C592" s="3" t="s">
        <v>81</v>
      </c>
      <c r="D592" s="4">
        <v>990915</v>
      </c>
      <c r="E592" s="4"/>
      <c r="F592" s="5"/>
      <c r="G592" s="5">
        <v>968.65</v>
      </c>
      <c r="H592" s="5"/>
      <c r="I592" s="5"/>
      <c r="J592" s="5"/>
      <c r="K592" s="5"/>
      <c r="L592" s="6" t="s">
        <v>82</v>
      </c>
      <c r="M592" s="15">
        <f>K592+J592+I592+H592+G592+F592</f>
        <v>968.65</v>
      </c>
    </row>
    <row r="593" spans="1:13" s="17" customFormat="1" outlineLevel="1" x14ac:dyDescent="0.2">
      <c r="A593" s="21"/>
      <c r="B593" s="44"/>
      <c r="C593" s="45" t="s">
        <v>460</v>
      </c>
      <c r="D593" s="24"/>
      <c r="E593" s="24"/>
      <c r="F593" s="1"/>
      <c r="G593" s="1"/>
      <c r="H593" s="1"/>
      <c r="I593" s="1"/>
      <c r="J593" s="1"/>
      <c r="K593" s="1"/>
      <c r="L593" s="25"/>
      <c r="M593" s="28">
        <f>SUBTOTAL(9,M592:M592)</f>
        <v>968.65</v>
      </c>
    </row>
    <row r="594" spans="1:13" outlineLevel="2" x14ac:dyDescent="0.2">
      <c r="A594" s="10">
        <v>538</v>
      </c>
      <c r="B594" s="11" t="s">
        <v>383</v>
      </c>
      <c r="C594" s="12" t="s">
        <v>385</v>
      </c>
      <c r="D594" s="13">
        <v>985039</v>
      </c>
      <c r="H594" s="8">
        <v>84645</v>
      </c>
      <c r="L594" s="14" t="s">
        <v>384</v>
      </c>
      <c r="M594" s="15">
        <f>K594+J594+I594+H594+G594+F594</f>
        <v>84645</v>
      </c>
    </row>
    <row r="595" spans="1:13" outlineLevel="2" x14ac:dyDescent="0.2">
      <c r="A595" s="10">
        <v>539</v>
      </c>
      <c r="B595" s="11" t="s">
        <v>397</v>
      </c>
      <c r="C595" s="12" t="s">
        <v>385</v>
      </c>
      <c r="D595" s="13">
        <v>992150</v>
      </c>
      <c r="H595" s="8">
        <v>9405</v>
      </c>
      <c r="L595" s="14" t="s">
        <v>384</v>
      </c>
      <c r="M595" s="15">
        <f>K595+J595+I595+H595+G595+F595</f>
        <v>9405</v>
      </c>
    </row>
    <row r="596" spans="1:13" s="17" customFormat="1" outlineLevel="1" x14ac:dyDescent="0.2">
      <c r="A596" s="21"/>
      <c r="B596" s="26"/>
      <c r="C596" s="20" t="s">
        <v>461</v>
      </c>
      <c r="D596" s="19"/>
      <c r="E596" s="19"/>
      <c r="F596" s="9"/>
      <c r="G596" s="9"/>
      <c r="H596" s="9"/>
      <c r="I596" s="9"/>
      <c r="J596" s="9"/>
      <c r="K596" s="9"/>
      <c r="L596" s="27"/>
      <c r="M596" s="28">
        <f>SUBTOTAL(9,M594:M595)</f>
        <v>94050</v>
      </c>
    </row>
    <row r="597" spans="1:13" outlineLevel="2" x14ac:dyDescent="0.2">
      <c r="A597" s="10">
        <v>540</v>
      </c>
      <c r="B597" s="2" t="s">
        <v>83</v>
      </c>
      <c r="C597" s="3" t="s">
        <v>98</v>
      </c>
      <c r="D597" s="4">
        <v>992865</v>
      </c>
      <c r="E597" s="4"/>
      <c r="F597" s="5"/>
      <c r="G597" s="5">
        <v>1500</v>
      </c>
      <c r="H597" s="5"/>
      <c r="I597" s="5"/>
      <c r="J597" s="5"/>
      <c r="K597" s="5"/>
      <c r="L597" s="6" t="s">
        <v>124</v>
      </c>
      <c r="M597" s="15">
        <f t="shared" ref="M597:M604" si="22">K597+J597+I597+H597+G597+F597</f>
        <v>1500</v>
      </c>
    </row>
    <row r="598" spans="1:13" outlineLevel="2" x14ac:dyDescent="0.2">
      <c r="A598" s="10">
        <v>541</v>
      </c>
      <c r="B598" s="2" t="s">
        <v>84</v>
      </c>
      <c r="C598" s="3" t="s">
        <v>98</v>
      </c>
      <c r="D598" s="4">
        <v>994412</v>
      </c>
      <c r="E598" s="4"/>
      <c r="F598" s="5"/>
      <c r="G598" s="5">
        <v>1500</v>
      </c>
      <c r="H598" s="5"/>
      <c r="I598" s="5"/>
      <c r="J598" s="5"/>
      <c r="K598" s="5"/>
      <c r="L598" s="6" t="s">
        <v>90</v>
      </c>
      <c r="M598" s="15">
        <f t="shared" si="22"/>
        <v>1500</v>
      </c>
    </row>
    <row r="599" spans="1:13" outlineLevel="2" x14ac:dyDescent="0.2">
      <c r="A599" s="10">
        <v>542</v>
      </c>
      <c r="B599" s="2" t="s">
        <v>94</v>
      </c>
      <c r="C599" s="3" t="s">
        <v>98</v>
      </c>
      <c r="D599" s="4">
        <v>997968</v>
      </c>
      <c r="E599" s="4"/>
      <c r="F599" s="5"/>
      <c r="G599" s="5"/>
      <c r="H599" s="5">
        <v>15831.82</v>
      </c>
      <c r="I599" s="5"/>
      <c r="J599" s="5"/>
      <c r="K599" s="5"/>
      <c r="L599" s="6" t="s">
        <v>124</v>
      </c>
      <c r="M599" s="15">
        <f t="shared" si="22"/>
        <v>15831.82</v>
      </c>
    </row>
    <row r="600" spans="1:13" outlineLevel="2" x14ac:dyDescent="0.2">
      <c r="A600" s="10">
        <v>543</v>
      </c>
      <c r="B600" s="2" t="s">
        <v>100</v>
      </c>
      <c r="C600" s="3" t="s">
        <v>98</v>
      </c>
      <c r="D600" s="4" t="s">
        <v>101</v>
      </c>
      <c r="E600" s="4"/>
      <c r="F600" s="5"/>
      <c r="G600" s="5">
        <v>-1500</v>
      </c>
      <c r="H600" s="5"/>
      <c r="I600" s="5"/>
      <c r="J600" s="5"/>
      <c r="K600" s="5"/>
      <c r="L600" s="6" t="s">
        <v>125</v>
      </c>
      <c r="M600" s="15">
        <f t="shared" si="22"/>
        <v>-1500</v>
      </c>
    </row>
    <row r="601" spans="1:13" outlineLevel="2" x14ac:dyDescent="0.2">
      <c r="A601" s="10">
        <v>544</v>
      </c>
      <c r="B601" s="2" t="s">
        <v>127</v>
      </c>
      <c r="C601" s="3" t="s">
        <v>98</v>
      </c>
      <c r="D601" s="4">
        <v>913023</v>
      </c>
      <c r="E601" s="4"/>
      <c r="F601" s="5"/>
      <c r="G601" s="5"/>
      <c r="H601" s="5">
        <v>9412.2999999999993</v>
      </c>
      <c r="I601" s="5"/>
      <c r="J601" s="5"/>
      <c r="K601" s="5"/>
      <c r="L601" s="6" t="s">
        <v>90</v>
      </c>
      <c r="M601" s="15">
        <f t="shared" si="22"/>
        <v>9412.2999999999993</v>
      </c>
    </row>
    <row r="602" spans="1:13" outlineLevel="2" x14ac:dyDescent="0.2">
      <c r="A602" s="10">
        <v>545</v>
      </c>
      <c r="B602" s="2" t="s">
        <v>130</v>
      </c>
      <c r="C602" s="3" t="s">
        <v>98</v>
      </c>
      <c r="D602" s="4">
        <v>915851</v>
      </c>
      <c r="E602" s="4"/>
      <c r="F602" s="5"/>
      <c r="G602" s="5"/>
      <c r="H602" s="5">
        <v>925.8</v>
      </c>
      <c r="I602" s="5"/>
      <c r="J602" s="5"/>
      <c r="K602" s="5"/>
      <c r="L602" s="6" t="s">
        <v>90</v>
      </c>
      <c r="M602" s="15">
        <f t="shared" si="22"/>
        <v>925.8</v>
      </c>
    </row>
    <row r="603" spans="1:13" outlineLevel="2" x14ac:dyDescent="0.2">
      <c r="A603" s="10">
        <v>546</v>
      </c>
      <c r="B603" s="11" t="s">
        <v>172</v>
      </c>
      <c r="C603" s="12" t="s">
        <v>98</v>
      </c>
      <c r="D603" s="13" t="s">
        <v>173</v>
      </c>
      <c r="H603" s="8">
        <v>-1500</v>
      </c>
      <c r="L603" s="14" t="s">
        <v>124</v>
      </c>
      <c r="M603" s="15">
        <f t="shared" si="22"/>
        <v>-1500</v>
      </c>
    </row>
    <row r="604" spans="1:13" outlineLevel="2" x14ac:dyDescent="0.2">
      <c r="A604" s="10">
        <v>547</v>
      </c>
      <c r="B604" s="11" t="s">
        <v>310</v>
      </c>
      <c r="C604" s="12" t="s">
        <v>98</v>
      </c>
      <c r="D604" s="13" t="s">
        <v>311</v>
      </c>
      <c r="H604" s="8">
        <v>-6913.39</v>
      </c>
      <c r="L604" s="14" t="s">
        <v>312</v>
      </c>
      <c r="M604" s="15">
        <f t="shared" si="22"/>
        <v>-6913.39</v>
      </c>
    </row>
    <row r="605" spans="1:13" s="17" customFormat="1" outlineLevel="1" x14ac:dyDescent="0.2">
      <c r="A605" s="21"/>
      <c r="B605" s="26"/>
      <c r="C605" s="20" t="s">
        <v>462</v>
      </c>
      <c r="D605" s="19"/>
      <c r="E605" s="19"/>
      <c r="F605" s="9"/>
      <c r="G605" s="9"/>
      <c r="H605" s="9"/>
      <c r="I605" s="9"/>
      <c r="J605" s="9"/>
      <c r="K605" s="9"/>
      <c r="L605" s="27"/>
      <c r="M605" s="28">
        <f>SUBTOTAL(9,M597:M604)</f>
        <v>19256.53</v>
      </c>
    </row>
    <row r="606" spans="1:13" outlineLevel="2" x14ac:dyDescent="0.2">
      <c r="A606" s="10">
        <v>548</v>
      </c>
      <c r="B606" s="11" t="s">
        <v>330</v>
      </c>
      <c r="C606" s="12" t="s">
        <v>331</v>
      </c>
      <c r="D606" s="13" t="s">
        <v>332</v>
      </c>
      <c r="G606" s="8">
        <v>-2</v>
      </c>
      <c r="L606" s="14" t="s">
        <v>204</v>
      </c>
      <c r="M606" s="15">
        <f>K606+J606+I606+H606+G606+F606</f>
        <v>-2</v>
      </c>
    </row>
    <row r="607" spans="1:13" s="17" customFormat="1" outlineLevel="1" x14ac:dyDescent="0.2">
      <c r="A607" s="21"/>
      <c r="B607" s="26"/>
      <c r="C607" s="20" t="s">
        <v>463</v>
      </c>
      <c r="D607" s="19"/>
      <c r="E607" s="19"/>
      <c r="F607" s="9"/>
      <c r="G607" s="9"/>
      <c r="H607" s="9"/>
      <c r="I607" s="9"/>
      <c r="J607" s="9"/>
      <c r="K607" s="9"/>
      <c r="L607" s="27"/>
      <c r="M607" s="28">
        <f>SUBTOTAL(9,M606:M606)</f>
        <v>-2</v>
      </c>
    </row>
    <row r="608" spans="1:13" outlineLevel="2" x14ac:dyDescent="0.2">
      <c r="A608" s="10">
        <v>549</v>
      </c>
      <c r="B608" s="2" t="s">
        <v>83</v>
      </c>
      <c r="C608" s="3" t="s">
        <v>155</v>
      </c>
      <c r="D608" s="4">
        <v>991677</v>
      </c>
      <c r="E608" s="4"/>
      <c r="F608" s="5"/>
      <c r="G608" s="5">
        <v>624.22</v>
      </c>
      <c r="H608" s="5"/>
      <c r="I608" s="5"/>
      <c r="J608" s="5"/>
      <c r="K608" s="5"/>
      <c r="L608" s="6" t="s">
        <v>73</v>
      </c>
      <c r="M608" s="15">
        <f t="shared" ref="M608:M614" si="23">K608+J608+I608+H608+G608+F608</f>
        <v>624.22</v>
      </c>
    </row>
    <row r="609" spans="1:13" outlineLevel="2" x14ac:dyDescent="0.2">
      <c r="A609" s="10">
        <v>550</v>
      </c>
      <c r="B609" s="11" t="s">
        <v>154</v>
      </c>
      <c r="C609" s="12" t="s">
        <v>155</v>
      </c>
      <c r="D609" s="13">
        <v>938776</v>
      </c>
      <c r="G609" s="8">
        <v>565.48</v>
      </c>
      <c r="L609" s="14" t="s">
        <v>108</v>
      </c>
      <c r="M609" s="15">
        <f t="shared" si="23"/>
        <v>565.48</v>
      </c>
    </row>
    <row r="610" spans="1:13" outlineLevel="2" x14ac:dyDescent="0.2">
      <c r="A610" s="10">
        <v>551</v>
      </c>
      <c r="B610" s="11" t="s">
        <v>183</v>
      </c>
      <c r="C610" s="12" t="s">
        <v>155</v>
      </c>
      <c r="D610" s="13">
        <v>955359</v>
      </c>
      <c r="G610" s="8">
        <v>683.25</v>
      </c>
      <c r="L610" s="14" t="s">
        <v>108</v>
      </c>
      <c r="M610" s="15">
        <f t="shared" si="23"/>
        <v>683.25</v>
      </c>
    </row>
    <row r="611" spans="1:13" outlineLevel="2" x14ac:dyDescent="0.2">
      <c r="A611" s="10">
        <v>552</v>
      </c>
      <c r="B611" s="11" t="s">
        <v>183</v>
      </c>
      <c r="C611" s="12" t="s">
        <v>155</v>
      </c>
      <c r="D611" s="13">
        <v>955359</v>
      </c>
      <c r="G611" s="8">
        <v>646.80999999999995</v>
      </c>
      <c r="L611" s="14" t="s">
        <v>108</v>
      </c>
      <c r="M611" s="15">
        <f t="shared" si="23"/>
        <v>646.80999999999995</v>
      </c>
    </row>
    <row r="612" spans="1:13" outlineLevel="2" x14ac:dyDescent="0.2">
      <c r="A612" s="10">
        <v>553</v>
      </c>
      <c r="B612" s="11" t="s">
        <v>374</v>
      </c>
      <c r="C612" s="12" t="s">
        <v>155</v>
      </c>
      <c r="D612" s="13">
        <v>976010</v>
      </c>
      <c r="G612" s="8">
        <v>620.54999999999995</v>
      </c>
      <c r="L612" s="14" t="s">
        <v>108</v>
      </c>
      <c r="M612" s="15">
        <f t="shared" si="23"/>
        <v>620.54999999999995</v>
      </c>
    </row>
    <row r="613" spans="1:13" outlineLevel="2" x14ac:dyDescent="0.2">
      <c r="A613" s="10">
        <v>554</v>
      </c>
      <c r="B613" s="11" t="s">
        <v>413</v>
      </c>
      <c r="C613" s="12" t="s">
        <v>155</v>
      </c>
      <c r="D613" s="13">
        <v>917649</v>
      </c>
      <c r="G613" s="8">
        <v>817.56</v>
      </c>
      <c r="L613" s="14" t="s">
        <v>108</v>
      </c>
      <c r="M613" s="15">
        <f t="shared" si="23"/>
        <v>817.56</v>
      </c>
    </row>
    <row r="614" spans="1:13" outlineLevel="2" x14ac:dyDescent="0.2">
      <c r="A614" s="10">
        <v>555</v>
      </c>
      <c r="B614" s="11" t="s">
        <v>520</v>
      </c>
      <c r="C614" s="12" t="s">
        <v>155</v>
      </c>
      <c r="D614" s="13">
        <v>988368</v>
      </c>
      <c r="G614" s="8">
        <v>354.6</v>
      </c>
      <c r="L614" s="14" t="s">
        <v>108</v>
      </c>
      <c r="M614" s="8">
        <f t="shared" si="23"/>
        <v>354.6</v>
      </c>
    </row>
    <row r="615" spans="1:13" s="17" customFormat="1" outlineLevel="1" x14ac:dyDescent="0.2">
      <c r="A615" s="21"/>
      <c r="B615" s="26"/>
      <c r="C615" s="20" t="s">
        <v>464</v>
      </c>
      <c r="D615" s="19"/>
      <c r="E615" s="19"/>
      <c r="F615" s="9"/>
      <c r="G615" s="9"/>
      <c r="H615" s="9"/>
      <c r="I615" s="9"/>
      <c r="J615" s="9"/>
      <c r="K615" s="9"/>
      <c r="L615" s="27"/>
      <c r="M615" s="9">
        <f>SUBTOTAL(9,M608:M614)</f>
        <v>4312.47</v>
      </c>
    </row>
    <row r="616" spans="1:13" outlineLevel="2" x14ac:dyDescent="0.2">
      <c r="A616" s="10">
        <v>556</v>
      </c>
      <c r="B616" s="11" t="s">
        <v>177</v>
      </c>
      <c r="C616" s="12" t="s">
        <v>178</v>
      </c>
      <c r="D616" s="13">
        <v>952162</v>
      </c>
      <c r="K616" s="8">
        <v>5289.76</v>
      </c>
      <c r="L616" s="14" t="s">
        <v>179</v>
      </c>
      <c r="M616" s="15">
        <f>K616+J616+I616+H616+G616+F616</f>
        <v>5289.76</v>
      </c>
    </row>
    <row r="617" spans="1:13" s="17" customFormat="1" outlineLevel="1" x14ac:dyDescent="0.2">
      <c r="A617" s="21"/>
      <c r="B617" s="26"/>
      <c r="C617" s="20" t="s">
        <v>465</v>
      </c>
      <c r="D617" s="19"/>
      <c r="E617" s="19"/>
      <c r="F617" s="9"/>
      <c r="G617" s="9"/>
      <c r="H617" s="9"/>
      <c r="I617" s="9"/>
      <c r="J617" s="9"/>
      <c r="K617" s="9"/>
      <c r="L617" s="27"/>
      <c r="M617" s="28">
        <f>SUBTOTAL(9,M616:M616)</f>
        <v>5289.76</v>
      </c>
    </row>
    <row r="618" spans="1:13" outlineLevel="2" x14ac:dyDescent="0.2">
      <c r="A618" s="10">
        <v>557</v>
      </c>
      <c r="B618" s="2" t="s">
        <v>120</v>
      </c>
      <c r="C618" s="3" t="s">
        <v>121</v>
      </c>
      <c r="D618" s="4">
        <v>911234</v>
      </c>
      <c r="E618" s="4"/>
      <c r="F618" s="5"/>
      <c r="G618" s="5">
        <v>1832.18</v>
      </c>
      <c r="H618" s="5"/>
      <c r="I618" s="5"/>
      <c r="J618" s="5"/>
      <c r="K618" s="5"/>
      <c r="L618" s="6" t="s">
        <v>122</v>
      </c>
      <c r="M618" s="15">
        <f>K618+J618+I618+H618+G618+F618</f>
        <v>1832.18</v>
      </c>
    </row>
    <row r="619" spans="1:13" outlineLevel="2" x14ac:dyDescent="0.2">
      <c r="A619" s="10">
        <v>558</v>
      </c>
      <c r="B619" s="11" t="s">
        <v>411</v>
      </c>
      <c r="C619" s="12" t="s">
        <v>121</v>
      </c>
      <c r="D619" s="13">
        <v>917145</v>
      </c>
      <c r="G619" s="8">
        <v>336.13</v>
      </c>
      <c r="L619" s="14" t="s">
        <v>122</v>
      </c>
      <c r="M619" s="15">
        <f>K619+J619+I619+H619+G619+F619</f>
        <v>336.13</v>
      </c>
    </row>
    <row r="620" spans="1:13" s="17" customFormat="1" outlineLevel="1" x14ac:dyDescent="0.2">
      <c r="A620" s="21"/>
      <c r="B620" s="26"/>
      <c r="C620" s="20" t="s">
        <v>466</v>
      </c>
      <c r="D620" s="19"/>
      <c r="E620" s="19"/>
      <c r="F620" s="9"/>
      <c r="G620" s="9"/>
      <c r="H620" s="9"/>
      <c r="I620" s="9"/>
      <c r="J620" s="9"/>
      <c r="K620" s="9"/>
      <c r="L620" s="27"/>
      <c r="M620" s="28">
        <f>SUBTOTAL(9,M618:M619)</f>
        <v>2168.31</v>
      </c>
    </row>
    <row r="621" spans="1:13" outlineLevel="2" x14ac:dyDescent="0.2">
      <c r="A621" s="10">
        <v>559</v>
      </c>
      <c r="B621" s="2" t="s">
        <v>36</v>
      </c>
      <c r="C621" s="48" t="s">
        <v>30</v>
      </c>
      <c r="D621" s="4">
        <v>950066</v>
      </c>
      <c r="E621" s="4"/>
      <c r="G621" s="5">
        <v>7007.04</v>
      </c>
      <c r="H621" s="5"/>
      <c r="I621" s="5"/>
      <c r="J621" s="5"/>
      <c r="K621" s="5"/>
      <c r="L621" s="6" t="s">
        <v>29</v>
      </c>
      <c r="M621" s="15">
        <f t="shared" ref="M621:M627" si="24">K621+J621+I621+H621+G621+F621</f>
        <v>7007.04</v>
      </c>
    </row>
    <row r="622" spans="1:13" outlineLevel="2" x14ac:dyDescent="0.2">
      <c r="A622" s="10">
        <v>560</v>
      </c>
      <c r="B622" s="2" t="s">
        <v>37</v>
      </c>
      <c r="C622" s="3" t="s">
        <v>30</v>
      </c>
      <c r="D622" s="4">
        <v>952226</v>
      </c>
      <c r="E622" s="4"/>
      <c r="G622" s="5">
        <v>10691.09</v>
      </c>
      <c r="H622" s="5"/>
      <c r="I622" s="5"/>
      <c r="J622" s="5"/>
      <c r="K622" s="5"/>
      <c r="L622" s="6" t="s">
        <v>31</v>
      </c>
      <c r="M622" s="15">
        <f t="shared" si="24"/>
        <v>10691.09</v>
      </c>
    </row>
    <row r="623" spans="1:13" outlineLevel="2" x14ac:dyDescent="0.2">
      <c r="A623" s="10">
        <v>561</v>
      </c>
      <c r="B623" s="2" t="s">
        <v>34</v>
      </c>
      <c r="C623" s="3" t="s">
        <v>30</v>
      </c>
      <c r="D623" s="4">
        <v>956864</v>
      </c>
      <c r="E623" s="4"/>
      <c r="G623" s="5">
        <v>318.13</v>
      </c>
      <c r="H623" s="5"/>
      <c r="I623" s="5"/>
      <c r="J623" s="5"/>
      <c r="K623" s="5"/>
      <c r="L623" s="6" t="s">
        <v>29</v>
      </c>
      <c r="M623" s="15">
        <f t="shared" si="24"/>
        <v>318.13</v>
      </c>
    </row>
    <row r="624" spans="1:13" outlineLevel="2" x14ac:dyDescent="0.2">
      <c r="A624" s="10">
        <v>562</v>
      </c>
      <c r="B624" s="2" t="s">
        <v>34</v>
      </c>
      <c r="C624" s="3" t="s">
        <v>30</v>
      </c>
      <c r="D624" s="4">
        <v>956864</v>
      </c>
      <c r="E624" s="4"/>
      <c r="G624" s="5">
        <v>401.87</v>
      </c>
      <c r="H624" s="5"/>
      <c r="I624" s="5"/>
      <c r="J624" s="5"/>
      <c r="K624" s="5"/>
      <c r="L624" s="6" t="s">
        <v>29</v>
      </c>
      <c r="M624" s="15">
        <f t="shared" si="24"/>
        <v>401.87</v>
      </c>
    </row>
    <row r="625" spans="1:13" outlineLevel="2" x14ac:dyDescent="0.2">
      <c r="A625" s="10">
        <v>563</v>
      </c>
      <c r="B625" s="2" t="s">
        <v>44</v>
      </c>
      <c r="C625" s="3" t="s">
        <v>30</v>
      </c>
      <c r="D625" s="4">
        <v>966857</v>
      </c>
      <c r="E625" s="4"/>
      <c r="G625" s="5">
        <v>8910</v>
      </c>
      <c r="H625" s="5"/>
      <c r="I625" s="5"/>
      <c r="J625" s="5"/>
      <c r="K625" s="5"/>
      <c r="L625" s="6" t="s">
        <v>29</v>
      </c>
      <c r="M625" s="15">
        <f t="shared" si="24"/>
        <v>8910</v>
      </c>
    </row>
    <row r="626" spans="1:13" outlineLevel="2" x14ac:dyDescent="0.2">
      <c r="A626" s="10">
        <v>564</v>
      </c>
      <c r="B626" s="2" t="s">
        <v>44</v>
      </c>
      <c r="C626" s="3" t="s">
        <v>30</v>
      </c>
      <c r="D626" s="4">
        <v>966857</v>
      </c>
      <c r="E626" s="4"/>
      <c r="G626" s="5">
        <v>990</v>
      </c>
      <c r="H626" s="5"/>
      <c r="I626" s="5"/>
      <c r="J626" s="5"/>
      <c r="K626" s="5"/>
      <c r="L626" s="6" t="s">
        <v>29</v>
      </c>
      <c r="M626" s="15">
        <f t="shared" si="24"/>
        <v>990</v>
      </c>
    </row>
    <row r="627" spans="1:13" outlineLevel="2" x14ac:dyDescent="0.2">
      <c r="A627" s="10">
        <v>565</v>
      </c>
      <c r="B627" s="2" t="s">
        <v>50</v>
      </c>
      <c r="C627" s="3" t="s">
        <v>30</v>
      </c>
      <c r="D627" s="4">
        <v>974320</v>
      </c>
      <c r="E627" s="4"/>
      <c r="G627" s="5">
        <v>7500</v>
      </c>
      <c r="H627" s="5"/>
      <c r="I627" s="5"/>
      <c r="J627" s="5"/>
      <c r="K627" s="5"/>
      <c r="L627" s="6" t="s">
        <v>29</v>
      </c>
      <c r="M627" s="15">
        <f t="shared" si="24"/>
        <v>7500</v>
      </c>
    </row>
    <row r="628" spans="1:13" s="17" customFormat="1" outlineLevel="1" x14ac:dyDescent="0.2">
      <c r="A628" s="21"/>
      <c r="B628" s="44"/>
      <c r="C628" s="45" t="s">
        <v>467</v>
      </c>
      <c r="D628" s="24"/>
      <c r="E628" s="24"/>
      <c r="F628" s="9"/>
      <c r="G628" s="1"/>
      <c r="H628" s="1"/>
      <c r="I628" s="1"/>
      <c r="J628" s="1"/>
      <c r="K628" s="1"/>
      <c r="L628" s="25"/>
      <c r="M628" s="28">
        <f>SUBTOTAL(9,M621:M627)</f>
        <v>35818.130000000005</v>
      </c>
    </row>
    <row r="629" spans="1:13" outlineLevel="2" x14ac:dyDescent="0.2">
      <c r="A629" s="10">
        <v>566</v>
      </c>
      <c r="B629" s="2" t="s">
        <v>76</v>
      </c>
      <c r="C629" s="3" t="s">
        <v>77</v>
      </c>
      <c r="D629" s="4"/>
      <c r="E629" s="4"/>
      <c r="F629" s="5"/>
      <c r="G629" s="5">
        <v>1275</v>
      </c>
      <c r="H629" s="5"/>
      <c r="I629" s="5"/>
      <c r="J629" s="5"/>
      <c r="K629" s="5"/>
      <c r="L629" s="6" t="s">
        <v>78</v>
      </c>
      <c r="M629" s="15">
        <f>K629+J629+I629+H629+G629+F629</f>
        <v>1275</v>
      </c>
    </row>
    <row r="630" spans="1:13" s="17" customFormat="1" outlineLevel="1" x14ac:dyDescent="0.2">
      <c r="A630" s="21"/>
      <c r="B630" s="44"/>
      <c r="C630" s="45" t="s">
        <v>468</v>
      </c>
      <c r="D630" s="24"/>
      <c r="E630" s="24"/>
      <c r="F630" s="1"/>
      <c r="G630" s="1"/>
      <c r="H630" s="1"/>
      <c r="I630" s="1"/>
      <c r="J630" s="1"/>
      <c r="K630" s="1"/>
      <c r="L630" s="25"/>
      <c r="M630" s="28">
        <f>SUBTOTAL(9,M629:M629)</f>
        <v>1275</v>
      </c>
    </row>
    <row r="631" spans="1:13" outlineLevel="2" x14ac:dyDescent="0.2">
      <c r="A631" s="10">
        <v>567</v>
      </c>
      <c r="B631" s="2" t="s">
        <v>71</v>
      </c>
      <c r="C631" s="3" t="s">
        <v>72</v>
      </c>
      <c r="D631" s="4">
        <v>985811</v>
      </c>
      <c r="E631" s="4"/>
      <c r="F631" s="5"/>
      <c r="G631" s="5">
        <v>985.44</v>
      </c>
      <c r="H631" s="5"/>
      <c r="I631" s="5"/>
      <c r="J631" s="5"/>
      <c r="K631" s="5"/>
      <c r="L631" s="6" t="s">
        <v>73</v>
      </c>
      <c r="M631" s="15">
        <f>K631+J631+I631+H631+G631+F631</f>
        <v>985.44</v>
      </c>
    </row>
    <row r="632" spans="1:13" outlineLevel="2" x14ac:dyDescent="0.2">
      <c r="A632" s="10">
        <v>568</v>
      </c>
      <c r="B632" s="2" t="s">
        <v>106</v>
      </c>
      <c r="C632" s="3" t="s">
        <v>72</v>
      </c>
      <c r="D632" s="4">
        <v>901706</v>
      </c>
      <c r="E632" s="4"/>
      <c r="F632" s="5"/>
      <c r="G632" s="5">
        <v>655.24</v>
      </c>
      <c r="H632" s="5"/>
      <c r="I632" s="5"/>
      <c r="J632" s="5"/>
      <c r="K632" s="5"/>
      <c r="L632" s="6" t="s">
        <v>108</v>
      </c>
      <c r="M632" s="15">
        <f>K632+J632+I632+H632+G632+F632</f>
        <v>655.24</v>
      </c>
    </row>
    <row r="633" spans="1:13" outlineLevel="2" x14ac:dyDescent="0.2">
      <c r="A633" s="10">
        <v>569</v>
      </c>
      <c r="B633" s="11" t="s">
        <v>183</v>
      </c>
      <c r="C633" s="12" t="s">
        <v>72</v>
      </c>
      <c r="D633" s="13">
        <v>955358</v>
      </c>
      <c r="G633" s="8">
        <v>1008.45</v>
      </c>
      <c r="L633" s="14" t="s">
        <v>108</v>
      </c>
      <c r="M633" s="15">
        <f>K633+J633+I633+H633+G633+F633</f>
        <v>1008.45</v>
      </c>
    </row>
    <row r="634" spans="1:13" outlineLevel="2" x14ac:dyDescent="0.2">
      <c r="A634" s="10">
        <v>570</v>
      </c>
      <c r="B634" s="11" t="s">
        <v>183</v>
      </c>
      <c r="C634" s="12" t="s">
        <v>72</v>
      </c>
      <c r="D634" s="13">
        <v>955358</v>
      </c>
      <c r="G634" s="8">
        <v>839.49</v>
      </c>
      <c r="L634" s="14" t="s">
        <v>108</v>
      </c>
      <c r="M634" s="15">
        <f>K634+J634+I634+H634+G634+F634</f>
        <v>839.49</v>
      </c>
    </row>
    <row r="635" spans="1:13" s="17" customFormat="1" outlineLevel="1" x14ac:dyDescent="0.2">
      <c r="A635" s="21"/>
      <c r="B635" s="26"/>
      <c r="C635" s="20" t="s">
        <v>469</v>
      </c>
      <c r="D635" s="19"/>
      <c r="E635" s="19"/>
      <c r="F635" s="9"/>
      <c r="G635" s="9"/>
      <c r="H635" s="9"/>
      <c r="I635" s="9"/>
      <c r="J635" s="9"/>
      <c r="K635" s="9"/>
      <c r="L635" s="27"/>
      <c r="M635" s="28">
        <f>SUBTOTAL(9,M631:M634)</f>
        <v>3488.62</v>
      </c>
    </row>
    <row r="636" spans="1:13" outlineLevel="2" x14ac:dyDescent="0.2">
      <c r="A636" s="10">
        <v>571</v>
      </c>
      <c r="B636" s="11" t="s">
        <v>357</v>
      </c>
      <c r="C636" s="12" t="s">
        <v>356</v>
      </c>
      <c r="D636" s="13">
        <v>965905</v>
      </c>
      <c r="K636" s="8">
        <v>49549.919999999998</v>
      </c>
      <c r="L636" s="14" t="s">
        <v>165</v>
      </c>
      <c r="M636" s="15">
        <f>K636+J636+I636+H636+G636+F636</f>
        <v>49549.919999999998</v>
      </c>
    </row>
    <row r="637" spans="1:13" outlineLevel="2" x14ac:dyDescent="0.2">
      <c r="A637" s="10">
        <v>572</v>
      </c>
      <c r="B637" s="11" t="s">
        <v>383</v>
      </c>
      <c r="C637" s="12" t="s">
        <v>356</v>
      </c>
      <c r="D637" s="13">
        <v>984859</v>
      </c>
      <c r="H637" s="8">
        <v>1209.5999999999999</v>
      </c>
      <c r="L637" s="14" t="s">
        <v>165</v>
      </c>
      <c r="M637" s="15">
        <f>K637+J637+I637+H637+G637+F637</f>
        <v>1209.5999999999999</v>
      </c>
    </row>
    <row r="638" spans="1:13" s="17" customFormat="1" outlineLevel="1" x14ac:dyDescent="0.2">
      <c r="A638" s="21"/>
      <c r="B638" s="26"/>
      <c r="C638" s="20" t="s">
        <v>470</v>
      </c>
      <c r="D638" s="19"/>
      <c r="E638" s="19"/>
      <c r="F638" s="9"/>
      <c r="G638" s="9"/>
      <c r="H638" s="9"/>
      <c r="I638" s="9"/>
      <c r="J638" s="9"/>
      <c r="K638" s="9"/>
      <c r="L638" s="27"/>
      <c r="M638" s="28">
        <f>SUBTOTAL(9,M636:M637)</f>
        <v>50759.519999999997</v>
      </c>
    </row>
    <row r="639" spans="1:13" outlineLevel="2" x14ac:dyDescent="0.2">
      <c r="A639" s="10">
        <v>573</v>
      </c>
      <c r="B639" s="11" t="s">
        <v>323</v>
      </c>
      <c r="C639" s="12" t="s">
        <v>326</v>
      </c>
      <c r="D639" s="13">
        <v>950418</v>
      </c>
      <c r="H639" s="8">
        <v>12949</v>
      </c>
      <c r="L639" s="14" t="s">
        <v>227</v>
      </c>
      <c r="M639" s="15">
        <f>K639+J639+I639+H639+G639+F639</f>
        <v>12949</v>
      </c>
    </row>
    <row r="640" spans="1:13" outlineLevel="2" x14ac:dyDescent="0.2">
      <c r="A640" s="10">
        <v>574</v>
      </c>
      <c r="B640" s="11" t="s">
        <v>417</v>
      </c>
      <c r="C640" s="12" t="s">
        <v>326</v>
      </c>
      <c r="D640" s="13">
        <v>940225</v>
      </c>
      <c r="H640" s="8">
        <v>18511</v>
      </c>
      <c r="L640" s="14" t="s">
        <v>227</v>
      </c>
      <c r="M640" s="15">
        <f>K640+J640+I640+H640+G640+F640</f>
        <v>18511</v>
      </c>
    </row>
    <row r="641" spans="1:13" s="17" customFormat="1" outlineLevel="1" x14ac:dyDescent="0.2">
      <c r="A641" s="21"/>
      <c r="B641" s="26"/>
      <c r="C641" s="20" t="s">
        <v>471</v>
      </c>
      <c r="D641" s="19"/>
      <c r="E641" s="19"/>
      <c r="F641" s="9"/>
      <c r="G641" s="9"/>
      <c r="H641" s="9"/>
      <c r="I641" s="9"/>
      <c r="J641" s="9"/>
      <c r="K641" s="9"/>
      <c r="L641" s="27"/>
      <c r="M641" s="28">
        <f>SUBTOTAL(9,M639:M640)</f>
        <v>31460</v>
      </c>
    </row>
    <row r="642" spans="1:13" outlineLevel="2" x14ac:dyDescent="0.2">
      <c r="A642" s="10">
        <v>575</v>
      </c>
      <c r="B642" s="11" t="s">
        <v>209</v>
      </c>
      <c r="C642" s="12" t="s">
        <v>214</v>
      </c>
      <c r="D642" s="13">
        <v>977258</v>
      </c>
      <c r="H642" s="8">
        <v>145009</v>
      </c>
      <c r="L642" s="14" t="s">
        <v>97</v>
      </c>
      <c r="M642" s="15">
        <f t="shared" ref="M642:M674" si="25">K642+J642+I642+H642+G642+F642</f>
        <v>145009</v>
      </c>
    </row>
    <row r="643" spans="1:13" outlineLevel="2" x14ac:dyDescent="0.2">
      <c r="A643" s="10">
        <v>576</v>
      </c>
      <c r="B643" s="11" t="s">
        <v>221</v>
      </c>
      <c r="C643" s="12" t="s">
        <v>214</v>
      </c>
      <c r="D643" s="13">
        <v>980441</v>
      </c>
      <c r="H643" s="8">
        <v>236444</v>
      </c>
      <c r="L643" s="14" t="s">
        <v>97</v>
      </c>
      <c r="M643" s="15">
        <f t="shared" si="25"/>
        <v>236444</v>
      </c>
    </row>
    <row r="644" spans="1:13" outlineLevel="2" x14ac:dyDescent="0.2">
      <c r="A644" s="10">
        <v>577</v>
      </c>
      <c r="B644" s="11" t="s">
        <v>224</v>
      </c>
      <c r="C644" s="12" t="s">
        <v>214</v>
      </c>
      <c r="D644" s="13">
        <v>985529</v>
      </c>
      <c r="H644" s="8">
        <v>468823</v>
      </c>
      <c r="L644" s="14" t="s">
        <v>225</v>
      </c>
      <c r="M644" s="15">
        <f t="shared" si="25"/>
        <v>468823</v>
      </c>
    </row>
    <row r="645" spans="1:13" outlineLevel="2" x14ac:dyDescent="0.2">
      <c r="A645" s="10">
        <v>578</v>
      </c>
      <c r="B645" s="11" t="s">
        <v>228</v>
      </c>
      <c r="C645" s="12" t="s">
        <v>214</v>
      </c>
      <c r="D645" s="13">
        <v>988175</v>
      </c>
      <c r="H645" s="8">
        <v>732704</v>
      </c>
      <c r="L645" s="14" t="s">
        <v>97</v>
      </c>
      <c r="M645" s="15">
        <f t="shared" si="25"/>
        <v>732704</v>
      </c>
    </row>
    <row r="646" spans="1:13" outlineLevel="2" x14ac:dyDescent="0.2">
      <c r="A646" s="10">
        <v>579</v>
      </c>
      <c r="B646" s="11" t="s">
        <v>238</v>
      </c>
      <c r="C646" s="12" t="s">
        <v>214</v>
      </c>
      <c r="D646" s="13">
        <v>992115</v>
      </c>
      <c r="H646" s="8">
        <v>991791</v>
      </c>
      <c r="L646" s="14" t="s">
        <v>97</v>
      </c>
      <c r="M646" s="15">
        <f t="shared" si="25"/>
        <v>991791</v>
      </c>
    </row>
    <row r="647" spans="1:13" outlineLevel="2" x14ac:dyDescent="0.2">
      <c r="A647" s="10">
        <v>580</v>
      </c>
      <c r="B647" s="11" t="s">
        <v>240</v>
      </c>
      <c r="C647" s="12" t="s">
        <v>214</v>
      </c>
      <c r="D647" s="13">
        <v>995131</v>
      </c>
      <c r="H647" s="8">
        <v>824904</v>
      </c>
      <c r="L647" s="14" t="s">
        <v>97</v>
      </c>
      <c r="M647" s="15">
        <f t="shared" si="25"/>
        <v>824904</v>
      </c>
    </row>
    <row r="648" spans="1:13" outlineLevel="2" x14ac:dyDescent="0.2">
      <c r="A648" s="10">
        <v>581</v>
      </c>
      <c r="B648" s="11" t="s">
        <v>244</v>
      </c>
      <c r="C648" s="12" t="s">
        <v>214</v>
      </c>
      <c r="D648" s="13">
        <v>999543</v>
      </c>
      <c r="H648" s="8">
        <v>509260</v>
      </c>
      <c r="L648" s="14" t="s">
        <v>97</v>
      </c>
      <c r="M648" s="15">
        <f t="shared" si="25"/>
        <v>509260</v>
      </c>
    </row>
    <row r="649" spans="1:13" outlineLevel="2" x14ac:dyDescent="0.2">
      <c r="A649" s="10">
        <v>582</v>
      </c>
      <c r="B649" s="11" t="s">
        <v>248</v>
      </c>
      <c r="C649" s="12" t="s">
        <v>214</v>
      </c>
      <c r="D649" s="13">
        <v>902053</v>
      </c>
      <c r="H649" s="8">
        <v>597509</v>
      </c>
      <c r="L649" s="14" t="s">
        <v>97</v>
      </c>
      <c r="M649" s="15">
        <f t="shared" si="25"/>
        <v>597509</v>
      </c>
    </row>
    <row r="650" spans="1:13" outlineLevel="2" x14ac:dyDescent="0.2">
      <c r="A650" s="10">
        <v>583</v>
      </c>
      <c r="B650" s="11" t="s">
        <v>256</v>
      </c>
      <c r="C650" s="12" t="s">
        <v>214</v>
      </c>
      <c r="D650" s="13">
        <v>908476</v>
      </c>
      <c r="H650" s="8">
        <v>327263</v>
      </c>
      <c r="L650" s="14" t="s">
        <v>97</v>
      </c>
      <c r="M650" s="15">
        <f t="shared" si="25"/>
        <v>327263</v>
      </c>
    </row>
    <row r="651" spans="1:13" outlineLevel="2" x14ac:dyDescent="0.2">
      <c r="A651" s="10">
        <v>584</v>
      </c>
      <c r="B651" s="11" t="s">
        <v>255</v>
      </c>
      <c r="C651" s="12" t="s">
        <v>214</v>
      </c>
      <c r="D651" s="13">
        <v>910390</v>
      </c>
      <c r="H651" s="8">
        <v>360013</v>
      </c>
      <c r="L651" s="14" t="s">
        <v>97</v>
      </c>
      <c r="M651" s="15">
        <f t="shared" si="25"/>
        <v>360013</v>
      </c>
    </row>
    <row r="652" spans="1:13" outlineLevel="2" x14ac:dyDescent="0.2">
      <c r="A652" s="10">
        <v>585</v>
      </c>
      <c r="B652" s="11" t="s">
        <v>264</v>
      </c>
      <c r="C652" s="12" t="s">
        <v>214</v>
      </c>
      <c r="D652" s="13">
        <v>915436</v>
      </c>
      <c r="H652" s="8">
        <v>145681</v>
      </c>
      <c r="L652" s="14" t="s">
        <v>97</v>
      </c>
      <c r="M652" s="15">
        <f t="shared" si="25"/>
        <v>145681</v>
      </c>
    </row>
    <row r="653" spans="1:13" outlineLevel="2" x14ac:dyDescent="0.2">
      <c r="A653" s="10">
        <v>586</v>
      </c>
      <c r="B653" s="11" t="s">
        <v>265</v>
      </c>
      <c r="C653" s="12" t="s">
        <v>214</v>
      </c>
      <c r="D653" s="13">
        <v>918037</v>
      </c>
      <c r="H653" s="8">
        <v>244110</v>
      </c>
      <c r="L653" s="14" t="s">
        <v>97</v>
      </c>
      <c r="M653" s="15">
        <f t="shared" si="25"/>
        <v>244110</v>
      </c>
    </row>
    <row r="654" spans="1:13" outlineLevel="2" x14ac:dyDescent="0.2">
      <c r="A654" s="10">
        <v>587</v>
      </c>
      <c r="B654" s="11" t="s">
        <v>274</v>
      </c>
      <c r="C654" s="12" t="s">
        <v>214</v>
      </c>
      <c r="D654" s="13">
        <v>922216</v>
      </c>
      <c r="H654" s="8">
        <v>382760</v>
      </c>
      <c r="L654" s="14" t="s">
        <v>97</v>
      </c>
      <c r="M654" s="15">
        <f t="shared" si="25"/>
        <v>382760</v>
      </c>
    </row>
    <row r="655" spans="1:13" outlineLevel="2" x14ac:dyDescent="0.2">
      <c r="A655" s="10">
        <v>588</v>
      </c>
      <c r="B655" s="11" t="s">
        <v>280</v>
      </c>
      <c r="C655" s="12" t="s">
        <v>214</v>
      </c>
      <c r="D655" s="13">
        <v>928681</v>
      </c>
      <c r="H655" s="8">
        <v>267961</v>
      </c>
      <c r="L655" s="14" t="s">
        <v>97</v>
      </c>
      <c r="M655" s="15">
        <f t="shared" si="25"/>
        <v>267961</v>
      </c>
    </row>
    <row r="656" spans="1:13" outlineLevel="2" x14ac:dyDescent="0.2">
      <c r="A656" s="10">
        <v>589</v>
      </c>
      <c r="B656" s="11" t="s">
        <v>284</v>
      </c>
      <c r="C656" s="12" t="s">
        <v>214</v>
      </c>
      <c r="D656" s="13" t="s">
        <v>286</v>
      </c>
      <c r="H656" s="8">
        <v>505658</v>
      </c>
      <c r="L656" s="42" t="s">
        <v>288</v>
      </c>
      <c r="M656" s="15">
        <f t="shared" si="25"/>
        <v>505658</v>
      </c>
    </row>
    <row r="657" spans="1:13" outlineLevel="2" x14ac:dyDescent="0.2">
      <c r="A657" s="10">
        <v>590</v>
      </c>
      <c r="B657" s="11" t="s">
        <v>289</v>
      </c>
      <c r="C657" s="12" t="s">
        <v>214</v>
      </c>
      <c r="D657" s="13">
        <v>932628</v>
      </c>
      <c r="H657" s="8">
        <v>505658</v>
      </c>
      <c r="L657" s="14" t="s">
        <v>97</v>
      </c>
      <c r="M657" s="15">
        <f t="shared" si="25"/>
        <v>505658</v>
      </c>
    </row>
    <row r="658" spans="1:13" outlineLevel="2" x14ac:dyDescent="0.2">
      <c r="A658" s="10">
        <v>591</v>
      </c>
      <c r="B658" s="11" t="s">
        <v>293</v>
      </c>
      <c r="C658" s="12" t="s">
        <v>214</v>
      </c>
      <c r="D658" s="13" t="s">
        <v>297</v>
      </c>
      <c r="H658" s="8">
        <v>-505658</v>
      </c>
      <c r="L658" s="14" t="s">
        <v>322</v>
      </c>
      <c r="M658" s="15">
        <f t="shared" si="25"/>
        <v>-505658</v>
      </c>
    </row>
    <row r="659" spans="1:13" outlineLevel="2" x14ac:dyDescent="0.2">
      <c r="A659" s="10">
        <v>592</v>
      </c>
      <c r="B659" s="11" t="s">
        <v>299</v>
      </c>
      <c r="C659" s="12" t="s">
        <v>214</v>
      </c>
      <c r="D659" s="13">
        <v>935553</v>
      </c>
      <c r="H659" s="8">
        <v>594001</v>
      </c>
      <c r="L659" s="14" t="s">
        <v>97</v>
      </c>
      <c r="M659" s="15">
        <f t="shared" si="25"/>
        <v>594001</v>
      </c>
    </row>
    <row r="660" spans="1:13" outlineLevel="2" x14ac:dyDescent="0.2">
      <c r="A660" s="10">
        <v>593</v>
      </c>
      <c r="B660" s="11" t="s">
        <v>300</v>
      </c>
      <c r="C660" s="12" t="s">
        <v>214</v>
      </c>
      <c r="D660" s="13">
        <v>937064</v>
      </c>
      <c r="H660" s="8">
        <v>963638</v>
      </c>
      <c r="L660" s="14" t="s">
        <v>97</v>
      </c>
      <c r="M660" s="15">
        <f t="shared" si="25"/>
        <v>963638</v>
      </c>
    </row>
    <row r="661" spans="1:13" outlineLevel="2" x14ac:dyDescent="0.2">
      <c r="A661" s="10">
        <v>594</v>
      </c>
      <c r="B661" s="11" t="s">
        <v>305</v>
      </c>
      <c r="C661" s="12" t="s">
        <v>214</v>
      </c>
      <c r="D661" s="13">
        <v>940792</v>
      </c>
      <c r="H661" s="8">
        <v>571211</v>
      </c>
      <c r="L661" s="14" t="s">
        <v>97</v>
      </c>
      <c r="M661" s="15">
        <f t="shared" si="25"/>
        <v>571211</v>
      </c>
    </row>
    <row r="662" spans="1:13" outlineLevel="2" x14ac:dyDescent="0.2">
      <c r="A662" s="10">
        <v>595</v>
      </c>
      <c r="B662" s="11" t="s">
        <v>314</v>
      </c>
      <c r="C662" s="12" t="s">
        <v>214</v>
      </c>
      <c r="D662" s="13">
        <v>945636</v>
      </c>
      <c r="H662" s="8">
        <v>750083</v>
      </c>
      <c r="L662" s="14" t="s">
        <v>97</v>
      </c>
      <c r="M662" s="15">
        <f t="shared" si="25"/>
        <v>750083</v>
      </c>
    </row>
    <row r="663" spans="1:13" outlineLevel="2" x14ac:dyDescent="0.2">
      <c r="A663" s="10">
        <v>596</v>
      </c>
      <c r="B663" s="11" t="s">
        <v>320</v>
      </c>
      <c r="C663" s="12" t="s">
        <v>214</v>
      </c>
      <c r="D663" s="13">
        <v>949096</v>
      </c>
      <c r="H663" s="8">
        <v>460830</v>
      </c>
      <c r="L663" s="14" t="s">
        <v>97</v>
      </c>
      <c r="M663" s="15">
        <f t="shared" si="25"/>
        <v>460830</v>
      </c>
    </row>
    <row r="664" spans="1:13" outlineLevel="2" x14ac:dyDescent="0.2">
      <c r="A664" s="10">
        <v>597</v>
      </c>
      <c r="B664" s="11" t="s">
        <v>325</v>
      </c>
      <c r="C664" s="12" t="s">
        <v>214</v>
      </c>
      <c r="D664" s="13">
        <v>953508</v>
      </c>
      <c r="H664" s="8">
        <v>608978</v>
      </c>
      <c r="L664" s="14" t="s">
        <v>97</v>
      </c>
      <c r="M664" s="15">
        <f t="shared" si="25"/>
        <v>608978</v>
      </c>
    </row>
    <row r="665" spans="1:13" outlineLevel="2" x14ac:dyDescent="0.2">
      <c r="A665" s="10">
        <v>598</v>
      </c>
      <c r="B665" s="11" t="s">
        <v>334</v>
      </c>
      <c r="C665" s="12" t="s">
        <v>214</v>
      </c>
      <c r="D665" s="13">
        <v>955422</v>
      </c>
      <c r="H665" s="8">
        <v>417435</v>
      </c>
      <c r="L665" s="14" t="s">
        <v>97</v>
      </c>
      <c r="M665" s="15">
        <f t="shared" si="25"/>
        <v>417435</v>
      </c>
    </row>
    <row r="666" spans="1:13" outlineLevel="2" x14ac:dyDescent="0.2">
      <c r="A666" s="10">
        <v>599</v>
      </c>
      <c r="B666" s="11" t="s">
        <v>341</v>
      </c>
      <c r="C666" s="12" t="s">
        <v>214</v>
      </c>
      <c r="D666" s="13">
        <v>959863</v>
      </c>
      <c r="H666" s="8">
        <v>634706</v>
      </c>
      <c r="L666" s="14" t="s">
        <v>97</v>
      </c>
      <c r="M666" s="15">
        <f t="shared" si="25"/>
        <v>634706</v>
      </c>
    </row>
    <row r="667" spans="1:13" outlineLevel="2" x14ac:dyDescent="0.2">
      <c r="A667" s="10">
        <v>600</v>
      </c>
      <c r="B667" s="11" t="s">
        <v>350</v>
      </c>
      <c r="C667" s="12" t="s">
        <v>214</v>
      </c>
      <c r="D667" s="13">
        <v>963209</v>
      </c>
      <c r="H667" s="8">
        <v>917141</v>
      </c>
      <c r="L667" s="14" t="s">
        <v>97</v>
      </c>
      <c r="M667" s="15">
        <f t="shared" si="25"/>
        <v>917141</v>
      </c>
    </row>
    <row r="668" spans="1:13" outlineLevel="2" x14ac:dyDescent="0.2">
      <c r="A668" s="10">
        <v>601</v>
      </c>
      <c r="B668" s="11" t="s">
        <v>355</v>
      </c>
      <c r="C668" s="12" t="s">
        <v>214</v>
      </c>
      <c r="D668" s="13">
        <v>968123</v>
      </c>
      <c r="H668" s="8">
        <v>583635</v>
      </c>
      <c r="L668" s="14" t="s">
        <v>97</v>
      </c>
      <c r="M668" s="15">
        <f t="shared" si="25"/>
        <v>583635</v>
      </c>
    </row>
    <row r="669" spans="1:13" outlineLevel="2" x14ac:dyDescent="0.2">
      <c r="A669" s="10">
        <v>602</v>
      </c>
      <c r="B669" s="11" t="s">
        <v>373</v>
      </c>
      <c r="C669" s="12" t="s">
        <v>214</v>
      </c>
      <c r="D669" s="13">
        <v>976035</v>
      </c>
      <c r="H669" s="8">
        <v>464797</v>
      </c>
      <c r="L669" s="14" t="s">
        <v>97</v>
      </c>
      <c r="M669" s="15">
        <f t="shared" si="25"/>
        <v>464797</v>
      </c>
    </row>
    <row r="670" spans="1:13" outlineLevel="2" x14ac:dyDescent="0.2">
      <c r="A670" s="10">
        <v>603</v>
      </c>
      <c r="B670" s="11" t="s">
        <v>375</v>
      </c>
      <c r="C670" s="12" t="s">
        <v>214</v>
      </c>
      <c r="D670" s="13">
        <v>977205</v>
      </c>
      <c r="H670" s="8">
        <v>85943</v>
      </c>
      <c r="L670" s="14" t="s">
        <v>97</v>
      </c>
      <c r="M670" s="15">
        <f t="shared" si="25"/>
        <v>85943</v>
      </c>
    </row>
    <row r="671" spans="1:13" outlineLevel="2" x14ac:dyDescent="0.2">
      <c r="A671" s="10">
        <v>604</v>
      </c>
      <c r="B671" s="11" t="s">
        <v>383</v>
      </c>
      <c r="C671" s="12" t="s">
        <v>214</v>
      </c>
      <c r="D671" s="13">
        <v>984916</v>
      </c>
      <c r="H671" s="8">
        <v>143012</v>
      </c>
      <c r="L671" s="14" t="s">
        <v>97</v>
      </c>
      <c r="M671" s="15">
        <f t="shared" si="25"/>
        <v>143012</v>
      </c>
    </row>
    <row r="672" spans="1:13" outlineLevel="2" x14ac:dyDescent="0.2">
      <c r="A672" s="10">
        <v>605</v>
      </c>
      <c r="B672" s="11" t="s">
        <v>386</v>
      </c>
      <c r="C672" s="12" t="s">
        <v>214</v>
      </c>
      <c r="D672" s="13">
        <v>985758</v>
      </c>
      <c r="H672" s="8">
        <v>78036</v>
      </c>
      <c r="L672" s="14" t="s">
        <v>97</v>
      </c>
      <c r="M672" s="15">
        <f t="shared" si="25"/>
        <v>78036</v>
      </c>
    </row>
    <row r="673" spans="1:13" outlineLevel="2" x14ac:dyDescent="0.2">
      <c r="A673" s="10">
        <v>606</v>
      </c>
      <c r="B673" s="11" t="s">
        <v>416</v>
      </c>
      <c r="C673" s="12" t="s">
        <v>214</v>
      </c>
      <c r="D673" s="13">
        <v>937674</v>
      </c>
      <c r="H673" s="8">
        <v>99086</v>
      </c>
      <c r="L673" s="14" t="s">
        <v>97</v>
      </c>
      <c r="M673" s="15">
        <f t="shared" si="25"/>
        <v>99086</v>
      </c>
    </row>
    <row r="674" spans="1:13" outlineLevel="2" x14ac:dyDescent="0.2">
      <c r="A674" s="10">
        <v>607</v>
      </c>
      <c r="B674" s="11" t="s">
        <v>508</v>
      </c>
      <c r="C674" s="12" t="s">
        <v>214</v>
      </c>
      <c r="D674" s="13" t="s">
        <v>509</v>
      </c>
      <c r="H674" s="8">
        <v>-8032</v>
      </c>
      <c r="L674" s="14" t="s">
        <v>312</v>
      </c>
      <c r="M674" s="8">
        <f t="shared" si="25"/>
        <v>-8032</v>
      </c>
    </row>
    <row r="675" spans="1:13" s="17" customFormat="1" outlineLevel="1" x14ac:dyDescent="0.2">
      <c r="A675" s="21"/>
      <c r="B675" s="26"/>
      <c r="C675" s="20" t="s">
        <v>472</v>
      </c>
      <c r="D675" s="19"/>
      <c r="E675" s="19"/>
      <c r="F675" s="9"/>
      <c r="G675" s="9"/>
      <c r="H675" s="9"/>
      <c r="I675" s="9"/>
      <c r="J675" s="9"/>
      <c r="K675" s="9"/>
      <c r="L675" s="27"/>
      <c r="M675" s="9">
        <f>SUBTOTAL(9,M642:M674)</f>
        <v>14104390</v>
      </c>
    </row>
    <row r="676" spans="1:13" outlineLevel="2" x14ac:dyDescent="0.2">
      <c r="A676" s="10">
        <v>608</v>
      </c>
      <c r="B676" s="2" t="s">
        <v>68</v>
      </c>
      <c r="C676" s="3" t="s">
        <v>69</v>
      </c>
      <c r="D676" s="4">
        <v>984524</v>
      </c>
      <c r="E676" s="4"/>
      <c r="F676" s="5"/>
      <c r="G676" s="5">
        <v>593</v>
      </c>
      <c r="H676" s="5"/>
      <c r="I676" s="5"/>
      <c r="J676" s="5"/>
      <c r="K676" s="5"/>
      <c r="L676" s="6" t="s">
        <v>70</v>
      </c>
      <c r="M676" s="15">
        <f>K676+J676+I676+H676+G676+F676</f>
        <v>593</v>
      </c>
    </row>
    <row r="677" spans="1:13" outlineLevel="2" x14ac:dyDescent="0.2">
      <c r="A677" s="10">
        <v>609</v>
      </c>
      <c r="B677" s="11" t="s">
        <v>218</v>
      </c>
      <c r="C677" s="12" t="s">
        <v>69</v>
      </c>
      <c r="D677" s="13">
        <v>982763</v>
      </c>
      <c r="G677" s="8">
        <v>508</v>
      </c>
      <c r="L677" s="14" t="s">
        <v>223</v>
      </c>
      <c r="M677" s="15">
        <f>K677+J677+I677+H677+G677+F677</f>
        <v>508</v>
      </c>
    </row>
    <row r="678" spans="1:13" s="17" customFormat="1" outlineLevel="1" x14ac:dyDescent="0.2">
      <c r="A678" s="21"/>
      <c r="B678" s="26"/>
      <c r="C678" s="20" t="s">
        <v>473</v>
      </c>
      <c r="D678" s="19"/>
      <c r="E678" s="19"/>
      <c r="F678" s="9"/>
      <c r="G678" s="9"/>
      <c r="H678" s="9"/>
      <c r="I678" s="9"/>
      <c r="J678" s="9"/>
      <c r="K678" s="9"/>
      <c r="L678" s="27"/>
      <c r="M678" s="28">
        <f>SUBTOTAL(9,M676:M677)</f>
        <v>1101</v>
      </c>
    </row>
    <row r="679" spans="1:13" outlineLevel="2" x14ac:dyDescent="0.2">
      <c r="A679" s="10">
        <v>610</v>
      </c>
      <c r="B679" s="11" t="s">
        <v>342</v>
      </c>
      <c r="C679" s="12" t="s">
        <v>344</v>
      </c>
      <c r="D679" s="13">
        <v>35674</v>
      </c>
      <c r="K679" s="8">
        <v>270.38</v>
      </c>
      <c r="L679" s="14" t="s">
        <v>165</v>
      </c>
      <c r="M679" s="15">
        <f>K679+J679+I679+H679+G679+F679</f>
        <v>270.38</v>
      </c>
    </row>
    <row r="680" spans="1:13" s="17" customFormat="1" outlineLevel="1" x14ac:dyDescent="0.2">
      <c r="A680" s="21"/>
      <c r="B680" s="26"/>
      <c r="C680" s="20" t="s">
        <v>474</v>
      </c>
      <c r="D680" s="19"/>
      <c r="E680" s="19"/>
      <c r="F680" s="9"/>
      <c r="G680" s="9"/>
      <c r="H680" s="9"/>
      <c r="I680" s="9"/>
      <c r="J680" s="9"/>
      <c r="K680" s="9"/>
      <c r="L680" s="27"/>
      <c r="M680" s="28">
        <f>SUBTOTAL(9,M679:M679)</f>
        <v>270.38</v>
      </c>
    </row>
    <row r="681" spans="1:13" outlineLevel="2" x14ac:dyDescent="0.2">
      <c r="A681" s="10">
        <v>611</v>
      </c>
      <c r="B681" s="11" t="s">
        <v>342</v>
      </c>
      <c r="C681" s="12" t="s">
        <v>343</v>
      </c>
      <c r="D681" s="13">
        <v>36166</v>
      </c>
      <c r="K681" s="8">
        <v>529.45000000000005</v>
      </c>
      <c r="L681" s="14" t="s">
        <v>165</v>
      </c>
      <c r="M681" s="15">
        <f>K681+J681+I681+H681+G681+F681</f>
        <v>529.45000000000005</v>
      </c>
    </row>
    <row r="682" spans="1:13" s="17" customFormat="1" outlineLevel="1" x14ac:dyDescent="0.2">
      <c r="A682" s="21"/>
      <c r="B682" s="26"/>
      <c r="C682" s="20" t="s">
        <v>475</v>
      </c>
      <c r="D682" s="19"/>
      <c r="E682" s="19"/>
      <c r="F682" s="9"/>
      <c r="G682" s="9"/>
      <c r="H682" s="9"/>
      <c r="I682" s="9"/>
      <c r="J682" s="9"/>
      <c r="K682" s="9"/>
      <c r="L682" s="27"/>
      <c r="M682" s="28">
        <f>SUBTOTAL(9,M681:M681)</f>
        <v>529.45000000000005</v>
      </c>
    </row>
    <row r="683" spans="1:13" outlineLevel="2" x14ac:dyDescent="0.2">
      <c r="A683" s="10">
        <v>612</v>
      </c>
      <c r="B683" s="11" t="s">
        <v>265</v>
      </c>
      <c r="C683" s="12" t="s">
        <v>270</v>
      </c>
      <c r="D683" s="13">
        <v>918015</v>
      </c>
      <c r="K683" s="8">
        <v>26482.799999999999</v>
      </c>
      <c r="L683" s="14" t="s">
        <v>271</v>
      </c>
      <c r="M683" s="15">
        <f>K683+J683+I683+H683+G683+F683</f>
        <v>26482.799999999999</v>
      </c>
    </row>
    <row r="684" spans="1:13" s="17" customFormat="1" outlineLevel="1" x14ac:dyDescent="0.2">
      <c r="A684" s="21"/>
      <c r="B684" s="26"/>
      <c r="C684" s="20" t="s">
        <v>476</v>
      </c>
      <c r="D684" s="19"/>
      <c r="E684" s="19"/>
      <c r="F684" s="9"/>
      <c r="G684" s="9"/>
      <c r="H684" s="9"/>
      <c r="I684" s="9"/>
      <c r="J684" s="9"/>
      <c r="K684" s="9"/>
      <c r="L684" s="27"/>
      <c r="M684" s="28">
        <f>SUBTOTAL(9,M683:M683)</f>
        <v>26482.799999999999</v>
      </c>
    </row>
    <row r="685" spans="1:13" outlineLevel="2" x14ac:dyDescent="0.2">
      <c r="A685" s="10">
        <v>613</v>
      </c>
      <c r="B685" s="11" t="s">
        <v>189</v>
      </c>
      <c r="C685" s="12" t="s">
        <v>190</v>
      </c>
      <c r="D685" s="13">
        <v>960635</v>
      </c>
      <c r="H685" s="8">
        <v>6153.48</v>
      </c>
      <c r="L685" s="14" t="s">
        <v>391</v>
      </c>
      <c r="M685" s="15">
        <f>K685+J685+I685+H685+G685+F685</f>
        <v>6153.48</v>
      </c>
    </row>
    <row r="686" spans="1:13" outlineLevel="2" x14ac:dyDescent="0.2">
      <c r="A686" s="10">
        <v>614</v>
      </c>
      <c r="B686" s="11" t="s">
        <v>389</v>
      </c>
      <c r="C686" s="12" t="s">
        <v>190</v>
      </c>
      <c r="D686" s="13">
        <v>986890</v>
      </c>
      <c r="H686" s="8">
        <v>3629.66</v>
      </c>
      <c r="L686" s="14" t="s">
        <v>392</v>
      </c>
      <c r="M686" s="15">
        <f>K686+J686+I686+H686+G686+F686</f>
        <v>3629.66</v>
      </c>
    </row>
    <row r="687" spans="1:13" s="17" customFormat="1" outlineLevel="1" x14ac:dyDescent="0.2">
      <c r="A687" s="21"/>
      <c r="B687" s="26"/>
      <c r="C687" s="20" t="s">
        <v>477</v>
      </c>
      <c r="D687" s="19"/>
      <c r="E687" s="19"/>
      <c r="F687" s="9"/>
      <c r="G687" s="9"/>
      <c r="H687" s="9"/>
      <c r="I687" s="9"/>
      <c r="J687" s="9"/>
      <c r="K687" s="9"/>
      <c r="L687" s="27"/>
      <c r="M687" s="28">
        <f>SUBTOTAL(9,M685:M686)</f>
        <v>9783.14</v>
      </c>
    </row>
    <row r="688" spans="1:13" outlineLevel="2" x14ac:dyDescent="0.2">
      <c r="A688" s="10">
        <v>615</v>
      </c>
      <c r="B688" s="11" t="s">
        <v>233</v>
      </c>
      <c r="C688" s="12" t="s">
        <v>234</v>
      </c>
      <c r="D688" s="13">
        <v>989701</v>
      </c>
      <c r="H688" s="8">
        <v>5961.8</v>
      </c>
      <c r="L688" s="14" t="s">
        <v>90</v>
      </c>
      <c r="M688" s="15">
        <f>K688+J688+I688+H688+G688+F688</f>
        <v>5961.8</v>
      </c>
    </row>
    <row r="689" spans="1:13" s="17" customFormat="1" outlineLevel="1" x14ac:dyDescent="0.2">
      <c r="A689" s="21"/>
      <c r="B689" s="26"/>
      <c r="C689" s="20" t="s">
        <v>478</v>
      </c>
      <c r="D689" s="19"/>
      <c r="E689" s="19"/>
      <c r="F689" s="9"/>
      <c r="G689" s="9"/>
      <c r="H689" s="9"/>
      <c r="I689" s="9"/>
      <c r="J689" s="9"/>
      <c r="K689" s="9"/>
      <c r="L689" s="27"/>
      <c r="M689" s="28">
        <f>SUBTOTAL(9,M688:M688)</f>
        <v>5961.8</v>
      </c>
    </row>
    <row r="690" spans="1:13" outlineLevel="2" x14ac:dyDescent="0.2">
      <c r="A690" s="10">
        <v>616</v>
      </c>
      <c r="B690" s="11" t="s">
        <v>389</v>
      </c>
      <c r="C690" s="12" t="s">
        <v>390</v>
      </c>
      <c r="D690" s="13">
        <v>986891</v>
      </c>
      <c r="H690" s="8">
        <v>1077.3</v>
      </c>
      <c r="L690" s="14" t="s">
        <v>394</v>
      </c>
      <c r="M690" s="15">
        <f>K690+J690+I690+H690+G690+F690</f>
        <v>1077.3</v>
      </c>
    </row>
    <row r="691" spans="1:13" s="17" customFormat="1" outlineLevel="1" x14ac:dyDescent="0.2">
      <c r="A691" s="21"/>
      <c r="B691" s="26"/>
      <c r="C691" s="20" t="s">
        <v>479</v>
      </c>
      <c r="D691" s="19"/>
      <c r="E691" s="19"/>
      <c r="F691" s="9"/>
      <c r="G691" s="9"/>
      <c r="H691" s="9"/>
      <c r="I691" s="9"/>
      <c r="J691" s="9"/>
      <c r="K691" s="9"/>
      <c r="L691" s="27"/>
      <c r="M691" s="28">
        <f>SUBTOTAL(9,M690:M690)</f>
        <v>1077.3</v>
      </c>
    </row>
    <row r="692" spans="1:13" outlineLevel="2" x14ac:dyDescent="0.2">
      <c r="A692" s="10">
        <v>617</v>
      </c>
      <c r="B692" s="11" t="s">
        <v>341</v>
      </c>
      <c r="C692" s="12" t="s">
        <v>347</v>
      </c>
      <c r="D692" s="13">
        <v>959957</v>
      </c>
      <c r="K692" s="8">
        <v>1711.28</v>
      </c>
      <c r="L692" s="14" t="s">
        <v>165</v>
      </c>
      <c r="M692" s="15">
        <f>K692+J692+I692+H692+G692+F692</f>
        <v>1711.28</v>
      </c>
    </row>
    <row r="693" spans="1:13" s="17" customFormat="1" outlineLevel="1" x14ac:dyDescent="0.2">
      <c r="A693" s="21"/>
      <c r="B693" s="26"/>
      <c r="C693" s="20" t="s">
        <v>480</v>
      </c>
      <c r="D693" s="19"/>
      <c r="E693" s="19"/>
      <c r="F693" s="9"/>
      <c r="G693" s="9"/>
      <c r="H693" s="9"/>
      <c r="I693" s="9"/>
      <c r="J693" s="9"/>
      <c r="K693" s="9"/>
      <c r="L693" s="27"/>
      <c r="M693" s="28">
        <f>SUBTOTAL(9,M692:M692)</f>
        <v>1711.28</v>
      </c>
    </row>
    <row r="694" spans="1:13" outlineLevel="2" x14ac:dyDescent="0.2">
      <c r="A694" s="10">
        <v>618</v>
      </c>
      <c r="B694" s="11" t="s">
        <v>169</v>
      </c>
      <c r="C694" s="12" t="s">
        <v>170</v>
      </c>
      <c r="D694" s="13">
        <v>949013</v>
      </c>
      <c r="H694" s="8">
        <v>5000</v>
      </c>
      <c r="L694" s="14" t="s">
        <v>171</v>
      </c>
      <c r="M694" s="15">
        <f>K694+J694+I694+H694+G694+F694</f>
        <v>5000</v>
      </c>
    </row>
    <row r="695" spans="1:13" s="17" customFormat="1" outlineLevel="1" x14ac:dyDescent="0.2">
      <c r="A695" s="21"/>
      <c r="B695" s="26"/>
      <c r="C695" s="20" t="s">
        <v>481</v>
      </c>
      <c r="D695" s="19"/>
      <c r="E695" s="19"/>
      <c r="F695" s="9"/>
      <c r="G695" s="9"/>
      <c r="H695" s="9"/>
      <c r="I695" s="9"/>
      <c r="J695" s="9"/>
      <c r="K695" s="9"/>
      <c r="L695" s="27"/>
      <c r="M695" s="28">
        <f>SUBTOTAL(9,M694:M694)</f>
        <v>5000</v>
      </c>
    </row>
    <row r="696" spans="1:13" outlineLevel="2" x14ac:dyDescent="0.2">
      <c r="A696" s="10">
        <v>619</v>
      </c>
      <c r="B696" s="11" t="s">
        <v>504</v>
      </c>
      <c r="C696" s="12" t="s">
        <v>505</v>
      </c>
      <c r="D696" s="13">
        <v>973240</v>
      </c>
      <c r="H696" s="8">
        <v>1795</v>
      </c>
      <c r="L696" s="14" t="s">
        <v>97</v>
      </c>
      <c r="M696" s="8">
        <f>K696+J696+I696+H696+G696+F696</f>
        <v>1795</v>
      </c>
    </row>
    <row r="697" spans="1:13" outlineLevel="2" x14ac:dyDescent="0.2">
      <c r="A697" s="10">
        <v>620</v>
      </c>
      <c r="B697" s="11" t="s">
        <v>513</v>
      </c>
      <c r="C697" s="12" t="s">
        <v>505</v>
      </c>
      <c r="D697" s="13">
        <v>983216</v>
      </c>
      <c r="H697" s="8">
        <v>375</v>
      </c>
      <c r="L697" s="14" t="s">
        <v>97</v>
      </c>
      <c r="M697" s="8">
        <f>K697+J697+I697+H697+G697+F697</f>
        <v>375</v>
      </c>
    </row>
    <row r="698" spans="1:13" s="17" customFormat="1" outlineLevel="1" x14ac:dyDescent="0.2">
      <c r="A698" s="21"/>
      <c r="B698" s="26"/>
      <c r="C698" s="20" t="s">
        <v>516</v>
      </c>
      <c r="D698" s="19"/>
      <c r="E698" s="19"/>
      <c r="F698" s="9"/>
      <c r="G698" s="9"/>
      <c r="H698" s="9"/>
      <c r="I698" s="9"/>
      <c r="J698" s="9"/>
      <c r="K698" s="9"/>
      <c r="L698" s="27"/>
      <c r="M698" s="9">
        <f>SUBTOTAL(9,M696:M697)</f>
        <v>2170</v>
      </c>
    </row>
    <row r="699" spans="1:13" outlineLevel="2" x14ac:dyDescent="0.2">
      <c r="A699" s="10">
        <v>621</v>
      </c>
      <c r="B699" s="11" t="s">
        <v>209</v>
      </c>
      <c r="C699" s="12" t="s">
        <v>211</v>
      </c>
      <c r="D699" s="13">
        <v>977237</v>
      </c>
      <c r="H699" s="8">
        <v>3100</v>
      </c>
      <c r="L699" s="14" t="s">
        <v>212</v>
      </c>
      <c r="M699" s="15">
        <f t="shared" ref="M699:M706" si="26">K699+J699+I699+H699+G699+F699</f>
        <v>3100</v>
      </c>
    </row>
    <row r="700" spans="1:13" outlineLevel="2" x14ac:dyDescent="0.2">
      <c r="A700" s="10">
        <v>622</v>
      </c>
      <c r="B700" s="11" t="s">
        <v>231</v>
      </c>
      <c r="C700" s="12" t="s">
        <v>211</v>
      </c>
      <c r="D700" s="13">
        <v>991301</v>
      </c>
      <c r="H700" s="8">
        <v>47240</v>
      </c>
      <c r="L700" s="14" t="s">
        <v>236</v>
      </c>
      <c r="M700" s="15">
        <f t="shared" si="26"/>
        <v>47240</v>
      </c>
    </row>
    <row r="701" spans="1:13" outlineLevel="2" x14ac:dyDescent="0.2">
      <c r="A701" s="10">
        <v>623</v>
      </c>
      <c r="B701" s="11" t="s">
        <v>239</v>
      </c>
      <c r="C701" s="12" t="s">
        <v>211</v>
      </c>
      <c r="D701" s="13">
        <v>995866</v>
      </c>
      <c r="H701" s="8">
        <v>25090.09</v>
      </c>
      <c r="L701" s="14" t="s">
        <v>212</v>
      </c>
      <c r="M701" s="15">
        <f t="shared" si="26"/>
        <v>25090.09</v>
      </c>
    </row>
    <row r="702" spans="1:13" outlineLevel="2" x14ac:dyDescent="0.2">
      <c r="A702" s="10">
        <v>624</v>
      </c>
      <c r="B702" s="11" t="s">
        <v>244</v>
      </c>
      <c r="C702" s="12" t="s">
        <v>211</v>
      </c>
      <c r="D702" s="13">
        <v>999545</v>
      </c>
      <c r="H702" s="8">
        <v>23410</v>
      </c>
      <c r="L702" s="14" t="s">
        <v>212</v>
      </c>
      <c r="M702" s="15">
        <f t="shared" si="26"/>
        <v>23410</v>
      </c>
    </row>
    <row r="703" spans="1:13" outlineLevel="2" x14ac:dyDescent="0.2">
      <c r="A703" s="10">
        <v>625</v>
      </c>
      <c r="B703" s="11" t="s">
        <v>248</v>
      </c>
      <c r="C703" s="12" t="s">
        <v>211</v>
      </c>
      <c r="D703" s="13">
        <v>902054</v>
      </c>
      <c r="H703" s="8">
        <v>10355</v>
      </c>
      <c r="L703" s="14" t="s">
        <v>212</v>
      </c>
      <c r="M703" s="15">
        <f t="shared" si="26"/>
        <v>10355</v>
      </c>
    </row>
    <row r="704" spans="1:13" outlineLevel="2" x14ac:dyDescent="0.2">
      <c r="A704" s="10">
        <v>626</v>
      </c>
      <c r="B704" s="11" t="s">
        <v>250</v>
      </c>
      <c r="C704" s="12" t="s">
        <v>211</v>
      </c>
      <c r="D704" s="13">
        <v>906521</v>
      </c>
      <c r="H704" s="8">
        <v>30117.599999999999</v>
      </c>
      <c r="L704" s="14" t="s">
        <v>212</v>
      </c>
      <c r="M704" s="15">
        <f t="shared" si="26"/>
        <v>30117.599999999999</v>
      </c>
    </row>
    <row r="705" spans="1:13" outlineLevel="2" x14ac:dyDescent="0.2">
      <c r="A705" s="10">
        <v>627</v>
      </c>
      <c r="B705" s="11" t="s">
        <v>262</v>
      </c>
      <c r="C705" s="12" t="s">
        <v>211</v>
      </c>
      <c r="D705" s="13">
        <v>913473</v>
      </c>
      <c r="H705" s="8">
        <v>33770.199999999997</v>
      </c>
      <c r="L705" s="14" t="s">
        <v>212</v>
      </c>
      <c r="M705" s="15">
        <f t="shared" si="26"/>
        <v>33770.199999999997</v>
      </c>
    </row>
    <row r="706" spans="1:13" outlineLevel="2" x14ac:dyDescent="0.2">
      <c r="A706" s="10">
        <v>628</v>
      </c>
      <c r="B706" s="11" t="s">
        <v>284</v>
      </c>
      <c r="C706" s="12" t="s">
        <v>211</v>
      </c>
      <c r="D706" s="13">
        <v>932630</v>
      </c>
      <c r="H706" s="8">
        <v>5771.86</v>
      </c>
      <c r="L706" s="42" t="s">
        <v>288</v>
      </c>
      <c r="M706" s="15">
        <f t="shared" si="26"/>
        <v>5771.86</v>
      </c>
    </row>
    <row r="707" spans="1:13" s="17" customFormat="1" outlineLevel="1" x14ac:dyDescent="0.2">
      <c r="A707" s="21"/>
      <c r="B707" s="26"/>
      <c r="C707" s="20" t="s">
        <v>482</v>
      </c>
      <c r="D707" s="19"/>
      <c r="E707" s="19"/>
      <c r="F707" s="9"/>
      <c r="G707" s="9"/>
      <c r="H707" s="9"/>
      <c r="I707" s="9"/>
      <c r="J707" s="9"/>
      <c r="K707" s="9"/>
      <c r="L707" s="49"/>
      <c r="M707" s="28">
        <f>SUBTOTAL(9,M699:M706)</f>
        <v>178854.75</v>
      </c>
    </row>
    <row r="708" spans="1:13" outlineLevel="2" x14ac:dyDescent="0.2">
      <c r="A708" s="10">
        <v>629</v>
      </c>
      <c r="B708" s="11" t="s">
        <v>209</v>
      </c>
      <c r="C708" s="12" t="s">
        <v>215</v>
      </c>
      <c r="D708" s="13">
        <v>977259</v>
      </c>
      <c r="H708" s="8">
        <v>27900</v>
      </c>
      <c r="L708" s="14" t="s">
        <v>97</v>
      </c>
      <c r="M708" s="15">
        <f t="shared" ref="M708:M715" si="27">K708+J708+I708+H708+G708+F708</f>
        <v>27900</v>
      </c>
    </row>
    <row r="709" spans="1:13" outlineLevel="2" x14ac:dyDescent="0.2">
      <c r="A709" s="10">
        <v>630</v>
      </c>
      <c r="B709" s="11" t="s">
        <v>231</v>
      </c>
      <c r="C709" s="12" t="s">
        <v>215</v>
      </c>
      <c r="D709" s="13">
        <v>991302</v>
      </c>
      <c r="H709" s="8">
        <v>425160</v>
      </c>
      <c r="L709" s="14" t="s">
        <v>235</v>
      </c>
      <c r="M709" s="15">
        <f t="shared" si="27"/>
        <v>425160</v>
      </c>
    </row>
    <row r="710" spans="1:13" outlineLevel="2" x14ac:dyDescent="0.2">
      <c r="A710" s="10">
        <v>631</v>
      </c>
      <c r="B710" s="11" t="s">
        <v>239</v>
      </c>
      <c r="C710" s="12" t="s">
        <v>215</v>
      </c>
      <c r="D710" s="13">
        <v>995867</v>
      </c>
      <c r="H710" s="8">
        <v>225810.81</v>
      </c>
      <c r="L710" s="14" t="s">
        <v>97</v>
      </c>
      <c r="M710" s="15">
        <f t="shared" si="27"/>
        <v>225810.81</v>
      </c>
    </row>
    <row r="711" spans="1:13" outlineLevel="2" x14ac:dyDescent="0.2">
      <c r="A711" s="10">
        <v>632</v>
      </c>
      <c r="B711" s="11" t="s">
        <v>244</v>
      </c>
      <c r="C711" s="12" t="s">
        <v>215</v>
      </c>
      <c r="D711" s="13">
        <v>999546</v>
      </c>
      <c r="H711" s="8">
        <v>210690</v>
      </c>
      <c r="L711" s="14" t="s">
        <v>97</v>
      </c>
      <c r="M711" s="15">
        <f t="shared" si="27"/>
        <v>210690</v>
      </c>
    </row>
    <row r="712" spans="1:13" outlineLevel="2" x14ac:dyDescent="0.2">
      <c r="A712" s="10">
        <v>633</v>
      </c>
      <c r="B712" s="11" t="s">
        <v>248</v>
      </c>
      <c r="C712" s="12" t="s">
        <v>215</v>
      </c>
      <c r="D712" s="13">
        <v>902055</v>
      </c>
      <c r="H712" s="8">
        <v>93195</v>
      </c>
      <c r="L712" s="14" t="s">
        <v>97</v>
      </c>
      <c r="M712" s="15">
        <f t="shared" si="27"/>
        <v>93195</v>
      </c>
    </row>
    <row r="713" spans="1:13" outlineLevel="2" x14ac:dyDescent="0.2">
      <c r="A713" s="10">
        <v>634</v>
      </c>
      <c r="B713" s="11" t="s">
        <v>250</v>
      </c>
      <c r="C713" s="12" t="s">
        <v>215</v>
      </c>
      <c r="D713" s="13">
        <v>906522</v>
      </c>
      <c r="H713" s="8">
        <v>271058.40000000002</v>
      </c>
      <c r="L713" s="14" t="s">
        <v>97</v>
      </c>
      <c r="M713" s="15">
        <f t="shared" si="27"/>
        <v>271058.40000000002</v>
      </c>
    </row>
    <row r="714" spans="1:13" outlineLevel="2" x14ac:dyDescent="0.2">
      <c r="A714" s="10">
        <v>635</v>
      </c>
      <c r="B714" s="11" t="s">
        <v>262</v>
      </c>
      <c r="C714" s="12" t="s">
        <v>215</v>
      </c>
      <c r="D714" s="13">
        <v>913474</v>
      </c>
      <c r="H714" s="8">
        <v>303931.8</v>
      </c>
      <c r="L714" s="14" t="s">
        <v>97</v>
      </c>
      <c r="M714" s="15">
        <f t="shared" si="27"/>
        <v>303931.8</v>
      </c>
    </row>
    <row r="715" spans="1:13" outlineLevel="2" x14ac:dyDescent="0.2">
      <c r="A715" s="10">
        <v>636</v>
      </c>
      <c r="B715" s="11" t="s">
        <v>284</v>
      </c>
      <c r="C715" s="12" t="s">
        <v>215</v>
      </c>
      <c r="D715" s="13">
        <v>932631</v>
      </c>
      <c r="H715" s="8">
        <v>51946.69</v>
      </c>
      <c r="L715" s="42" t="s">
        <v>288</v>
      </c>
      <c r="M715" s="15">
        <f t="shared" si="27"/>
        <v>51946.69</v>
      </c>
    </row>
    <row r="716" spans="1:13" s="17" customFormat="1" outlineLevel="1" x14ac:dyDescent="0.2">
      <c r="A716" s="21"/>
      <c r="B716" s="26"/>
      <c r="C716" s="20" t="s">
        <v>483</v>
      </c>
      <c r="D716" s="19"/>
      <c r="E716" s="19"/>
      <c r="F716" s="9"/>
      <c r="G716" s="9"/>
      <c r="H716" s="9"/>
      <c r="I716" s="9"/>
      <c r="J716" s="9"/>
      <c r="K716" s="9"/>
      <c r="L716" s="49"/>
      <c r="M716" s="28">
        <f>SUBTOTAL(9,M708:M715)</f>
        <v>1609692.7</v>
      </c>
    </row>
    <row r="717" spans="1:13" outlineLevel="2" x14ac:dyDescent="0.2">
      <c r="A717" s="10">
        <v>637</v>
      </c>
      <c r="B717" s="11" t="s">
        <v>358</v>
      </c>
      <c r="C717" s="12" t="s">
        <v>359</v>
      </c>
      <c r="D717" s="13" t="s">
        <v>360</v>
      </c>
      <c r="H717" s="8">
        <v>-2.1</v>
      </c>
      <c r="L717" s="14" t="s">
        <v>361</v>
      </c>
      <c r="M717" s="15">
        <f>K717+J717+I717+H717+G717+F717</f>
        <v>-2.1</v>
      </c>
    </row>
    <row r="718" spans="1:13" s="17" customFormat="1" outlineLevel="1" x14ac:dyDescent="0.2">
      <c r="A718" s="21"/>
      <c r="B718" s="26"/>
      <c r="C718" s="20" t="s">
        <v>484</v>
      </c>
      <c r="D718" s="19"/>
      <c r="E718" s="19"/>
      <c r="F718" s="9"/>
      <c r="G718" s="9"/>
      <c r="H718" s="9"/>
      <c r="I718" s="9"/>
      <c r="J718" s="9"/>
      <c r="K718" s="9"/>
      <c r="L718" s="27"/>
      <c r="M718" s="28">
        <f>SUBTOTAL(9,M717:M717)</f>
        <v>-2.1</v>
      </c>
    </row>
    <row r="719" spans="1:13" outlineLevel="2" x14ac:dyDescent="0.2">
      <c r="A719" s="10">
        <v>638</v>
      </c>
      <c r="B719" s="11" t="s">
        <v>333</v>
      </c>
      <c r="C719" s="12" t="s">
        <v>337</v>
      </c>
      <c r="D719" s="13" t="s">
        <v>338</v>
      </c>
      <c r="H719" s="8">
        <v>-140938</v>
      </c>
      <c r="L719" s="14" t="s">
        <v>339</v>
      </c>
      <c r="M719" s="15">
        <f>K719+J719+I719+H719+G719+F719</f>
        <v>-140938</v>
      </c>
    </row>
    <row r="720" spans="1:13" s="17" customFormat="1" outlineLevel="1" x14ac:dyDescent="0.2">
      <c r="A720" s="21"/>
      <c r="B720" s="26"/>
      <c r="C720" s="20" t="s">
        <v>485</v>
      </c>
      <c r="D720" s="19"/>
      <c r="E720" s="19"/>
      <c r="F720" s="9"/>
      <c r="G720" s="9"/>
      <c r="H720" s="9"/>
      <c r="I720" s="9"/>
      <c r="J720" s="9"/>
      <c r="K720" s="9"/>
      <c r="L720" s="27"/>
      <c r="M720" s="28">
        <f>SUBTOTAL(9,M719:M719)</f>
        <v>-140938</v>
      </c>
    </row>
    <row r="721" spans="1:13" s="17" customFormat="1" x14ac:dyDescent="0.2">
      <c r="A721" s="21"/>
      <c r="B721" s="26"/>
      <c r="C721" s="20" t="s">
        <v>486</v>
      </c>
      <c r="D721" s="19"/>
      <c r="E721" s="19"/>
      <c r="F721" s="9"/>
      <c r="G721" s="9"/>
      <c r="H721" s="9"/>
      <c r="I721" s="9"/>
      <c r="J721" s="9"/>
      <c r="K721" s="9"/>
      <c r="L721" s="27"/>
      <c r="M721" s="28">
        <f>SUBTOTAL(9,M12:M719)</f>
        <v>28085290.770000007</v>
      </c>
    </row>
    <row r="722" spans="1:13" x14ac:dyDescent="0.2">
      <c r="A722" s="10"/>
    </row>
    <row r="723" spans="1:13" s="71" customFormat="1" x14ac:dyDescent="0.2">
      <c r="A723" s="10"/>
      <c r="C723" s="12"/>
      <c r="D723" s="13"/>
      <c r="E723" s="13"/>
      <c r="F723" s="8"/>
      <c r="G723" s="8"/>
      <c r="H723" s="8"/>
      <c r="I723" s="8"/>
      <c r="J723" s="8"/>
      <c r="K723" s="8"/>
      <c r="L723" s="14"/>
      <c r="M723" s="8"/>
    </row>
    <row r="724" spans="1:13" s="71" customFormat="1" x14ac:dyDescent="0.2">
      <c r="A724" s="10"/>
      <c r="C724" s="12"/>
      <c r="D724" s="13"/>
      <c r="E724" s="13"/>
      <c r="F724" s="8"/>
      <c r="G724" s="8"/>
      <c r="H724" s="8"/>
      <c r="I724" s="8"/>
      <c r="J724" s="8"/>
      <c r="K724" s="8"/>
      <c r="L724" s="14"/>
      <c r="M724" s="8"/>
    </row>
    <row r="725" spans="1:13" s="71" customFormat="1" x14ac:dyDescent="0.2">
      <c r="A725" s="10"/>
      <c r="C725" s="12"/>
      <c r="D725" s="13"/>
      <c r="E725" s="13"/>
      <c r="F725" s="8"/>
      <c r="G725" s="8"/>
      <c r="H725" s="8"/>
      <c r="I725" s="8"/>
      <c r="J725" s="8"/>
      <c r="K725" s="8"/>
      <c r="L725" s="14"/>
      <c r="M725" s="8"/>
    </row>
  </sheetData>
  <sortState ref="A12:Q655">
    <sortCondition ref="C12:C655"/>
  </sortState>
  <printOptions horizontalCentered="1" gridLines="1"/>
  <pageMargins left="0" right="0" top="0.25" bottom="0.5" header="0" footer="0.25"/>
  <pageSetup scale="69" orientation="landscape" cellComments="asDisplayed" horizontalDpi="4294967292" verticalDpi="360" r:id="rId1"/>
  <headerFooter alignWithMargins="0">
    <oddFooter>&amp;C&amp;"Arial,Regular"AHS&amp;R&amp;"Arial,Regular"Page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Aptos High vendor 11-2-11</vt:lpstr>
      <vt:lpstr>'Aptos High vendor 11-2-11'!Print_Area</vt:lpstr>
      <vt:lpstr>'Aptos High vendor 11-2-11'!Print_Area_MI</vt:lpstr>
      <vt:lpstr>'Aptos High vendor 11-2-11'!Print_Titles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DANIEL</dc:creator>
  <cp:lastModifiedBy>Windows User</cp:lastModifiedBy>
  <cp:lastPrinted>2011-11-02T17:15:07Z</cp:lastPrinted>
  <dcterms:created xsi:type="dcterms:W3CDTF">2000-01-12T22:22:29Z</dcterms:created>
  <dcterms:modified xsi:type="dcterms:W3CDTF">2011-11-09T23:04:47Z</dcterms:modified>
</cp:coreProperties>
</file>